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10" yWindow="-110" windowWidth="16610" windowHeight="8860" activeTab="4"/>
  </bookViews>
  <sheets>
    <sheet name="B1 - kobiet" sheetId="1" r:id="rId1"/>
    <sheet name="B1 - mężczyzn" sheetId="2" r:id="rId2"/>
    <sheet name="B2 - kobiet" sheetId="3" r:id="rId3"/>
    <sheet name="B2 - mężczyzn" sheetId="4" r:id="rId4"/>
    <sheet name="B3 - kobiet" sheetId="5" r:id="rId5"/>
    <sheet name="B3 - mężczyzn" sheetId="6" r:id="rId6"/>
  </sheets>
  <definedNames>
    <definedName name="_xlnm._FilterDatabase" localSheetId="1" hidden="1">'B1 - mężczyzn'!$D$15:$D$15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6"/>
  <c r="L10"/>
  <c r="L11"/>
  <c r="L12"/>
  <c r="L13"/>
  <c r="L14"/>
  <c r="L15"/>
  <c r="L16"/>
  <c r="L17"/>
  <c r="L18"/>
  <c r="L19"/>
  <c r="L20"/>
  <c r="L21"/>
  <c r="L22"/>
  <c r="L23"/>
  <c r="L8"/>
  <c r="L9" i="5"/>
  <c r="L10"/>
  <c r="L11"/>
  <c r="L12"/>
  <c r="L13"/>
  <c r="L14"/>
  <c r="L15"/>
  <c r="L16"/>
  <c r="L17"/>
  <c r="L18"/>
  <c r="L19"/>
  <c r="L20"/>
  <c r="L21"/>
  <c r="L22"/>
  <c r="L23"/>
  <c r="L24"/>
  <c r="L25"/>
  <c r="L8"/>
  <c r="L9" i="4"/>
  <c r="L10"/>
  <c r="L11"/>
  <c r="L12"/>
  <c r="L13"/>
  <c r="L14"/>
  <c r="L15"/>
  <c r="L16"/>
  <c r="L17"/>
  <c r="L18"/>
  <c r="L19"/>
  <c r="L20"/>
  <c r="L8"/>
  <c r="L9" i="3"/>
  <c r="L10"/>
  <c r="L11"/>
  <c r="L12"/>
  <c r="L13"/>
  <c r="L14"/>
  <c r="L8"/>
  <c r="L9" i="2"/>
  <c r="L10"/>
  <c r="L11"/>
  <c r="L12"/>
  <c r="L13"/>
  <c r="L8"/>
  <c r="L9" i="1"/>
  <c r="L10"/>
  <c r="L11"/>
  <c r="L12"/>
  <c r="L8"/>
  <c r="L18" i="3"/>
  <c r="L17"/>
  <c r="L16"/>
  <c r="L15"/>
  <c r="J17"/>
  <c r="K17"/>
  <c r="J11" i="6"/>
  <c r="J16" i="5"/>
  <c r="K16"/>
  <c r="J24"/>
  <c r="K24"/>
  <c r="J25"/>
  <c r="J17" i="6"/>
  <c r="K17"/>
  <c r="J14" i="3"/>
  <c r="K14"/>
  <c r="J8"/>
  <c r="J12"/>
  <c r="J10"/>
  <c r="J7"/>
  <c r="J9"/>
  <c r="J15" i="6"/>
  <c r="J8"/>
  <c r="J7"/>
  <c r="J7" i="4"/>
  <c r="J20"/>
  <c r="J15"/>
  <c r="J8"/>
  <c r="J16"/>
  <c r="J19"/>
  <c r="J9"/>
  <c r="J18"/>
  <c r="J17"/>
  <c r="J14"/>
  <c r="J13"/>
  <c r="J12"/>
  <c r="J11"/>
  <c r="J10"/>
  <c r="K15" i="6"/>
  <c r="D15" i="2"/>
  <c r="J7"/>
  <c r="J8"/>
  <c r="J11"/>
  <c r="J13"/>
  <c r="J9"/>
  <c r="J12"/>
  <c r="J10"/>
  <c r="J7" i="1"/>
  <c r="D25" i="6"/>
  <c r="D27" i="5"/>
  <c r="D22" i="4"/>
  <c r="D20" i="3"/>
  <c r="D14" i="1"/>
  <c r="K7" i="2"/>
  <c r="K13"/>
  <c r="K9"/>
  <c r="K12"/>
  <c r="K8"/>
  <c r="K11"/>
  <c r="J14" i="5"/>
  <c r="J15"/>
  <c r="K15"/>
  <c r="J12" i="1"/>
  <c r="J8"/>
  <c r="K8"/>
  <c r="J11"/>
  <c r="K11"/>
  <c r="J10"/>
  <c r="K10"/>
  <c r="J9"/>
  <c r="K9"/>
  <c r="J20" i="5"/>
  <c r="J9"/>
  <c r="J10"/>
  <c r="J10" i="6"/>
  <c r="J23" i="5"/>
  <c r="K23"/>
  <c r="J12" i="6"/>
  <c r="J14"/>
  <c r="J19" i="5"/>
  <c r="J12"/>
  <c r="J8"/>
  <c r="J17"/>
  <c r="K25"/>
  <c r="J11"/>
  <c r="J7"/>
  <c r="K8" i="4"/>
  <c r="J18" i="3"/>
  <c r="K18"/>
  <c r="J15"/>
  <c r="K15"/>
  <c r="K10" i="2"/>
  <c r="J20" i="6"/>
  <c r="J9"/>
  <c r="J13"/>
  <c r="J22"/>
  <c r="J18"/>
  <c r="J23"/>
  <c r="J19"/>
  <c r="J21"/>
  <c r="J22" i="5"/>
  <c r="J21"/>
  <c r="J13"/>
  <c r="J18"/>
  <c r="K7"/>
  <c r="K7" i="4"/>
  <c r="K13"/>
  <c r="J11" i="3"/>
  <c r="K7"/>
  <c r="J13"/>
  <c r="J16"/>
  <c r="K12" i="1"/>
  <c r="K7"/>
  <c r="K7" i="6"/>
  <c r="K22"/>
  <c r="K9" i="4"/>
  <c r="K11"/>
  <c r="K14" i="6"/>
  <c r="K17" i="5"/>
  <c r="K16" i="3"/>
  <c r="K8"/>
  <c r="K13" i="5"/>
  <c r="K12"/>
  <c r="K14"/>
  <c r="K18"/>
  <c r="K9"/>
  <c r="K21"/>
  <c r="K10"/>
  <c r="K11"/>
  <c r="K19"/>
  <c r="K20"/>
  <c r="K19" i="6"/>
  <c r="K21"/>
  <c r="K16"/>
  <c r="K13"/>
  <c r="K10"/>
  <c r="K8"/>
  <c r="K18"/>
  <c r="K11"/>
  <c r="K20"/>
  <c r="K12"/>
  <c r="K9"/>
  <c r="K12" i="4"/>
  <c r="K19"/>
  <c r="K17"/>
  <c r="K15"/>
  <c r="K23" i="6"/>
  <c r="K10" i="3"/>
  <c r="K8" i="5"/>
  <c r="K22"/>
  <c r="K11" i="3"/>
  <c r="K14" i="4"/>
  <c r="K18"/>
  <c r="K20"/>
  <c r="K10"/>
  <c r="K16"/>
  <c r="K12" i="3"/>
  <c r="K13"/>
  <c r="K9"/>
</calcChain>
</file>

<file path=xl/sharedStrings.xml><?xml version="1.0" encoding="utf-8"?>
<sst xmlns="http://schemas.openxmlformats.org/spreadsheetml/2006/main" count="259" uniqueCount="119">
  <si>
    <t>B1 - kobiet</t>
  </si>
  <si>
    <t>Lp.</t>
  </si>
  <si>
    <t>Nazwisko i imię</t>
  </si>
  <si>
    <t>Klub</t>
  </si>
  <si>
    <t>Gra 1</t>
  </si>
  <si>
    <t>Gra 2</t>
  </si>
  <si>
    <t>Gra 3</t>
  </si>
  <si>
    <t>Gra 4</t>
  </si>
  <si>
    <t>Gra 5</t>
  </si>
  <si>
    <t>Gra 6</t>
  </si>
  <si>
    <t>Wynik</t>
  </si>
  <si>
    <t>Średnia</t>
  </si>
  <si>
    <t>B1 - mężczyzn</t>
  </si>
  <si>
    <t>Organizator</t>
  </si>
  <si>
    <t>B2 - kobiet</t>
  </si>
  <si>
    <t>B2 - mężczyzn</t>
  </si>
  <si>
    <t>B3 - mężczyzn</t>
  </si>
  <si>
    <t>B3 - kobiet</t>
  </si>
  <si>
    <t>Hetman Lublin</t>
  </si>
  <si>
    <t>Kozyra Mariusz</t>
  </si>
  <si>
    <t>Chraścina Beata</t>
  </si>
  <si>
    <t>Wojciechowski Paweł</t>
  </si>
  <si>
    <t>Tarkowski Krzysztof</t>
  </si>
  <si>
    <t>Tęcza Poznań</t>
  </si>
  <si>
    <t>Rudko Bożena</t>
  </si>
  <si>
    <t>Mirecki Dariusz</t>
  </si>
  <si>
    <t>Cross Radom</t>
  </si>
  <si>
    <t>Nogaj Jacek</t>
  </si>
  <si>
    <t>Kotowska Bożena</t>
  </si>
  <si>
    <t>Świątek Katarzyna</t>
  </si>
  <si>
    <t>Rataj Magdalena</t>
  </si>
  <si>
    <t>Łuczniczka Bydgoszcz</t>
  </si>
  <si>
    <t>Malcherek Mirosława</t>
  </si>
  <si>
    <t>Borawa Honorata</t>
  </si>
  <si>
    <t>Woszuk Artur</t>
  </si>
  <si>
    <t>Victoria Białystok</t>
  </si>
  <si>
    <t xml:space="preserve">Chmura Stanisław </t>
  </si>
  <si>
    <t>Podkarpacie Przemyśl</t>
  </si>
  <si>
    <t>Dynda Piotr</t>
  </si>
  <si>
    <t>Lonc Paweł</t>
  </si>
  <si>
    <t>Paszyna Krzysztof</t>
  </si>
  <si>
    <t>Betka Marek</t>
  </si>
  <si>
    <t>Pionek Bielsko-Biała</t>
  </si>
  <si>
    <t>Syrenka Warszawa</t>
  </si>
  <si>
    <t>Gręzak Marian</t>
  </si>
  <si>
    <t>Jaćwing Suwałki</t>
  </si>
  <si>
    <t>Stankiewicz Ireneusz</t>
  </si>
  <si>
    <t>Kowalczyk Małgorzata</t>
  </si>
  <si>
    <t>Ikar Lublin</t>
  </si>
  <si>
    <t>Kurek Dorota</t>
  </si>
  <si>
    <t>Kuśmierz Kazimierz</t>
  </si>
  <si>
    <t>Morena Iława</t>
  </si>
  <si>
    <t>Kała Franciszek</t>
  </si>
  <si>
    <t>Jutrzenka Częstochowa</t>
  </si>
  <si>
    <t>Matusiewicz Janina</t>
  </si>
  <si>
    <t>Korbela Anna</t>
  </si>
  <si>
    <t>Omega Łódź</t>
  </si>
  <si>
    <t>Strzelecki Zbigniew</t>
  </si>
  <si>
    <t xml:space="preserve">Szamal Jadwiga </t>
  </si>
  <si>
    <t>Nowak Grzegorz</t>
  </si>
  <si>
    <t>Czyż Dominik</t>
  </si>
  <si>
    <t>Dybiński Cezary</t>
  </si>
  <si>
    <t>Kontrymowicz Mieczysław</t>
  </si>
  <si>
    <t>Pazurkiewicz Jolanta</t>
  </si>
  <si>
    <t>Sarnacka Zofia</t>
  </si>
  <si>
    <t>Stopierzyński Stanisław</t>
  </si>
  <si>
    <t>Szlachtowska Ewa</t>
  </si>
  <si>
    <t>Koryciorz Elżbieta</t>
  </si>
  <si>
    <t>KoMar Piekary Śląskie</t>
  </si>
  <si>
    <t>Koryciorz Marian</t>
  </si>
  <si>
    <t>Szypuła Barbara</t>
  </si>
  <si>
    <t>Strelczuk Małgorzata</t>
  </si>
  <si>
    <t>Lewandowska Jolanta</t>
  </si>
  <si>
    <t>Pionek Włocławek</t>
  </si>
  <si>
    <t>Lewandowski Ryszard</t>
  </si>
  <si>
    <t>Domański Sławomir</t>
  </si>
  <si>
    <t>Majewska Katarzyna</t>
  </si>
  <si>
    <t>Rogacka Jadwiga</t>
  </si>
  <si>
    <t>Szczęsny Stanisław</t>
  </si>
  <si>
    <t>Warmia i Mazury Olsztyn</t>
  </si>
  <si>
    <t>Tarnów Pogórze</t>
  </si>
  <si>
    <t xml:space="preserve">Walkowiak Salomea </t>
  </si>
  <si>
    <t xml:space="preserve">Ogólnopolski Turniej w Bowlingu Sportowym 
dla Osób Niewidomych i Słabowidzących  WŁOCŁAWEK 04 - 07.07.2019 r.
 </t>
  </si>
  <si>
    <t>Smoła Agnieszka</t>
  </si>
  <si>
    <t>Cross Opole</t>
  </si>
  <si>
    <t>Meier Grzegorz</t>
  </si>
  <si>
    <t>Głogowska Dominika</t>
  </si>
  <si>
    <t>Pawełczak Renata</t>
  </si>
  <si>
    <t>Skibicki Bogusław</t>
  </si>
  <si>
    <t>Smoła Jan</t>
  </si>
  <si>
    <t>Wyderski Józef</t>
  </si>
  <si>
    <t>Urbański Dariusz</t>
  </si>
  <si>
    <t>SKSKielce</t>
  </si>
  <si>
    <t>Kaczor Elżbieta</t>
  </si>
  <si>
    <t>Maćkowiak Hanna</t>
  </si>
  <si>
    <t>Nowak Mariola</t>
  </si>
  <si>
    <t>Wiśniewska Ewa</t>
  </si>
  <si>
    <t>Chaberski Rafał</t>
  </si>
  <si>
    <t>Kafarski Andrzej</t>
  </si>
  <si>
    <t>Niemczyk Jan</t>
  </si>
  <si>
    <t>Pierzchała Marian</t>
  </si>
  <si>
    <t>Tecmer Andrzej</t>
  </si>
  <si>
    <t>Szymański Władysław</t>
  </si>
  <si>
    <t>Adamiak Małgorzata</t>
  </si>
  <si>
    <t>Szczypiorska Regina</t>
  </si>
  <si>
    <t>Malinowska Elżbieta</t>
  </si>
  <si>
    <t>Najwyższy wynik z jednej gry:</t>
  </si>
  <si>
    <t>Śmigecka Ewelina</t>
  </si>
  <si>
    <t>Różnica
do m.1.</t>
  </si>
  <si>
    <t>||||</t>
  </si>
  <si>
    <t>Ptasiński Marek</t>
  </si>
  <si>
    <t>Podpora Mariusz</t>
  </si>
  <si>
    <t>Krajewska Krystyna</t>
  </si>
  <si>
    <t>Lewandowska Aleksandra</t>
  </si>
  <si>
    <t xml:space="preserve">     </t>
  </si>
  <si>
    <t>Żelazowska Klaudia</t>
  </si>
  <si>
    <t xml:space="preserve">Stowarzyszenie CROSS </t>
  </si>
  <si>
    <t>Stowarzyszenie CROSS</t>
  </si>
  <si>
    <t>Kasprzycka Małgorzata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</si>
</sst>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2">
    <font>
      <sz val="11"/>
      <color indexed="8"/>
      <name val="Czcionka tekstu podstawowego"/>
    </font>
    <font>
      <b/>
      <sz val="11"/>
      <color indexed="8"/>
      <name val="Czcionka tekstu podstawowego"/>
    </font>
    <font>
      <b/>
      <sz val="8"/>
      <color indexed="8"/>
      <name val="Czcionka tekstu podstawowego"/>
    </font>
    <font>
      <b/>
      <sz val="14"/>
      <color indexed="8"/>
      <name val="Czcionka tekstu podstawowego"/>
    </font>
    <font>
      <b/>
      <sz val="12"/>
      <color indexed="8"/>
      <name val="Times New Roman"/>
    </font>
    <font>
      <sz val="11"/>
      <color indexed="8"/>
      <name val="Times New Roman"/>
    </font>
    <font>
      <sz val="14"/>
      <color indexed="8"/>
      <name val="Arial"/>
    </font>
    <font>
      <sz val="12"/>
      <color indexed="8"/>
      <name val="Arial"/>
    </font>
    <font>
      <sz val="14"/>
      <color indexed="8"/>
      <name val="Times New Roman"/>
    </font>
    <font>
      <b/>
      <sz val="14"/>
      <color indexed="8"/>
      <name val="Times New Roman"/>
    </font>
    <font>
      <i/>
      <sz val="12"/>
      <color indexed="8"/>
      <name val="Arial"/>
    </font>
    <font>
      <b/>
      <sz val="11"/>
      <color indexed="10"/>
      <name val="Czcionka tekstu podstawowego"/>
    </font>
    <font>
      <b/>
      <sz val="11"/>
      <color indexed="17"/>
      <name val="Czcionka tekstu podstawowego"/>
    </font>
    <font>
      <sz val="14"/>
      <name val="Arial"/>
    </font>
    <font>
      <i/>
      <sz val="12"/>
      <name val="Arial"/>
    </font>
    <font>
      <sz val="12"/>
      <color indexed="8"/>
      <name val="Czcionka tekstu podstawowego"/>
    </font>
    <font>
      <sz val="14"/>
      <color indexed="8"/>
      <name val="Arial"/>
      <family val="2"/>
      <charset val="238"/>
    </font>
    <font>
      <b/>
      <sz val="12"/>
      <color indexed="8"/>
      <name val="Czcionka tekstu podstawowego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0" xfId="0" applyFont="1" applyAlignment="1"/>
    <xf numFmtId="164" fontId="0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0" fillId="0" borderId="0" xfId="0" applyNumberFormat="1" applyFont="1" applyAlignment="1"/>
    <xf numFmtId="0" fontId="4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ont="1" applyAlignment="1"/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0" xfId="0" applyFont="1" applyAlignment="1"/>
    <xf numFmtId="0" fontId="15" fillId="0" borderId="0" xfId="0" applyFont="1" applyAlignment="1"/>
    <xf numFmtId="164" fontId="15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left" vertical="center"/>
    </xf>
    <xf numFmtId="164" fontId="11" fillId="0" borderId="0" xfId="0" applyNumberFormat="1" applyFont="1" applyAlignment="1"/>
    <xf numFmtId="0" fontId="0" fillId="0" borderId="28" xfId="0" applyFont="1" applyBorder="1" applyAlignment="1"/>
    <xf numFmtId="164" fontId="11" fillId="0" borderId="28" xfId="0" applyNumberFormat="1" applyFont="1" applyBorder="1" applyAlignment="1"/>
    <xf numFmtId="0" fontId="4" fillId="0" borderId="29" xfId="0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64" fontId="5" fillId="0" borderId="3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center" vertical="center" wrapText="1"/>
    </xf>
    <xf numFmtId="0" fontId="11" fillId="0" borderId="28" xfId="0" applyFont="1" applyBorder="1" applyAlignment="1"/>
    <xf numFmtId="0" fontId="4" fillId="0" borderId="3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21" fillId="0" borderId="2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164" fontId="19" fillId="0" borderId="32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001"/>
  <sheetViews>
    <sheetView topLeftCell="A4" workbookViewId="0">
      <selection activeCell="B17" sqref="B17"/>
    </sheetView>
  </sheetViews>
  <sheetFormatPr defaultColWidth="12.6640625" defaultRowHeight="15" customHeight="1"/>
  <cols>
    <col min="1" max="1" width="5.6640625" customWidth="1"/>
    <col min="2" max="2" width="25.58203125" customWidth="1"/>
    <col min="3" max="3" width="27.33203125" customWidth="1"/>
    <col min="4" max="9" width="6.58203125" customWidth="1"/>
    <col min="10" max="10" width="7.5" customWidth="1"/>
    <col min="11" max="11" width="8.75" customWidth="1"/>
    <col min="12" max="25" width="7.9140625" customWidth="1"/>
  </cols>
  <sheetData>
    <row r="1" spans="1:24" ht="12.75" customHeight="1">
      <c r="A1" s="78" t="s">
        <v>82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24" ht="14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24" ht="27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24" ht="14.2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24" ht="18.75" customHeight="1" thickBot="1">
      <c r="A5" s="76" t="s">
        <v>0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24" ht="24.75" customHeight="1" thickBot="1">
      <c r="A6" s="1" t="s">
        <v>1</v>
      </c>
      <c r="B6" s="1" t="s">
        <v>2</v>
      </c>
      <c r="C6" s="2" t="s">
        <v>3</v>
      </c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24" t="s">
        <v>9</v>
      </c>
      <c r="J6" s="48" t="s">
        <v>10</v>
      </c>
      <c r="K6" s="49" t="s">
        <v>11</v>
      </c>
      <c r="L6" s="66" t="s">
        <v>108</v>
      </c>
    </row>
    <row r="7" spans="1:24" ht="21.75" customHeight="1" thickTop="1" thickBot="1">
      <c r="A7" s="6">
        <v>1</v>
      </c>
      <c r="B7" s="7" t="s">
        <v>70</v>
      </c>
      <c r="C7" s="12" t="s">
        <v>68</v>
      </c>
      <c r="D7" s="9">
        <v>106</v>
      </c>
      <c r="E7" s="10">
        <v>116</v>
      </c>
      <c r="F7" s="10">
        <v>122</v>
      </c>
      <c r="G7" s="10">
        <v>130</v>
      </c>
      <c r="H7" s="10">
        <v>112</v>
      </c>
      <c r="I7" s="11">
        <v>105</v>
      </c>
      <c r="J7" s="50">
        <f t="shared" ref="J7:J12" si="0">SUM(D7:I7)</f>
        <v>691</v>
      </c>
      <c r="K7" s="51">
        <f t="shared" ref="K7:K12" si="1">SUM(J7/6)</f>
        <v>115.16666666666667</v>
      </c>
      <c r="L7" s="46"/>
    </row>
    <row r="8" spans="1:24" ht="21.75" customHeight="1" thickTop="1" thickBot="1">
      <c r="A8" s="6">
        <v>2</v>
      </c>
      <c r="B8" s="7" t="s">
        <v>104</v>
      </c>
      <c r="C8" s="12" t="s">
        <v>51</v>
      </c>
      <c r="D8" s="9">
        <v>94</v>
      </c>
      <c r="E8" s="10">
        <v>86</v>
      </c>
      <c r="F8" s="10">
        <v>116</v>
      </c>
      <c r="G8" s="10">
        <v>131</v>
      </c>
      <c r="H8" s="10">
        <v>99</v>
      </c>
      <c r="I8" s="11">
        <v>105</v>
      </c>
      <c r="J8" s="50">
        <f t="shared" si="0"/>
        <v>631</v>
      </c>
      <c r="K8" s="51">
        <f t="shared" si="1"/>
        <v>105.16666666666667</v>
      </c>
      <c r="L8" s="47">
        <f>J8-691</f>
        <v>-60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21.75" customHeight="1" thickTop="1" thickBot="1">
      <c r="A9" s="6">
        <v>3</v>
      </c>
      <c r="B9" s="7" t="s">
        <v>29</v>
      </c>
      <c r="C9" s="12" t="s">
        <v>31</v>
      </c>
      <c r="D9" s="9">
        <v>105</v>
      </c>
      <c r="E9" s="70">
        <v>148</v>
      </c>
      <c r="F9" s="10">
        <v>140</v>
      </c>
      <c r="G9" s="10">
        <v>90</v>
      </c>
      <c r="H9" s="10">
        <v>89</v>
      </c>
      <c r="I9" s="11">
        <v>53</v>
      </c>
      <c r="J9" s="50">
        <f t="shared" si="0"/>
        <v>625</v>
      </c>
      <c r="K9" s="51">
        <f t="shared" si="1"/>
        <v>104.16666666666667</v>
      </c>
      <c r="L9" s="47">
        <f t="shared" ref="L9:L12" si="2">J9-691</f>
        <v>-66</v>
      </c>
    </row>
    <row r="10" spans="1:24" ht="21.75" customHeight="1" thickTop="1" thickBot="1">
      <c r="A10" s="6">
        <v>4</v>
      </c>
      <c r="B10" s="7" t="s">
        <v>30</v>
      </c>
      <c r="C10" s="8" t="s">
        <v>31</v>
      </c>
      <c r="D10" s="9">
        <v>94</v>
      </c>
      <c r="E10" s="10">
        <v>91</v>
      </c>
      <c r="F10" s="10">
        <v>106</v>
      </c>
      <c r="G10" s="10">
        <v>90</v>
      </c>
      <c r="H10" s="10">
        <v>114</v>
      </c>
      <c r="I10" s="11">
        <v>111</v>
      </c>
      <c r="J10" s="50">
        <f t="shared" si="0"/>
        <v>606</v>
      </c>
      <c r="K10" s="51">
        <f t="shared" si="1"/>
        <v>101</v>
      </c>
      <c r="L10" s="47">
        <f t="shared" si="2"/>
        <v>-85</v>
      </c>
    </row>
    <row r="11" spans="1:24" s="38" customFormat="1" ht="21.75" customHeight="1" thickTop="1" thickBot="1">
      <c r="A11" s="6">
        <v>5</v>
      </c>
      <c r="B11" s="7" t="s">
        <v>83</v>
      </c>
      <c r="C11" s="12" t="s">
        <v>51</v>
      </c>
      <c r="D11" s="39">
        <v>92</v>
      </c>
      <c r="E11" s="31">
        <v>75</v>
      </c>
      <c r="F11" s="31">
        <v>84</v>
      </c>
      <c r="G11" s="31">
        <v>145</v>
      </c>
      <c r="H11" s="31">
        <v>100</v>
      </c>
      <c r="I11" s="40">
        <v>59</v>
      </c>
      <c r="J11" s="50">
        <f t="shared" si="0"/>
        <v>555</v>
      </c>
      <c r="K11" s="51">
        <f t="shared" si="1"/>
        <v>92.5</v>
      </c>
      <c r="L11" s="47">
        <f t="shared" si="2"/>
        <v>-136</v>
      </c>
    </row>
    <row r="12" spans="1:24" ht="21.75" customHeight="1" thickTop="1" thickBot="1">
      <c r="A12" s="6">
        <v>6</v>
      </c>
      <c r="B12" s="7" t="s">
        <v>81</v>
      </c>
      <c r="C12" s="12" t="s">
        <v>80</v>
      </c>
      <c r="D12" s="34">
        <v>64</v>
      </c>
      <c r="E12" s="35">
        <v>59</v>
      </c>
      <c r="F12" s="35">
        <v>82</v>
      </c>
      <c r="G12" s="35">
        <v>92</v>
      </c>
      <c r="H12" s="35">
        <v>97</v>
      </c>
      <c r="I12" s="37">
        <v>92</v>
      </c>
      <c r="J12" s="52">
        <f t="shared" si="0"/>
        <v>486</v>
      </c>
      <c r="K12" s="53">
        <f t="shared" si="1"/>
        <v>81</v>
      </c>
      <c r="L12" s="47">
        <f t="shared" si="2"/>
        <v>-205</v>
      </c>
    </row>
    <row r="13" spans="1:24" s="41" customFormat="1" ht="7.9" customHeight="1">
      <c r="K13" s="20"/>
      <c r="L13" s="45"/>
    </row>
    <row r="14" spans="1:24" s="42" customFormat="1" ht="15.5">
      <c r="B14" s="58" t="s">
        <v>106</v>
      </c>
      <c r="C14" s="59" t="s">
        <v>29</v>
      </c>
      <c r="D14" s="59">
        <f>MAX(D6:I12)</f>
        <v>148</v>
      </c>
      <c r="K14" s="43"/>
    </row>
    <row r="15" spans="1:24" s="41" customFormat="1" ht="14.25" customHeight="1">
      <c r="K15" s="20"/>
    </row>
    <row r="16" spans="1:24" s="41" customFormat="1" ht="14.25" customHeight="1">
      <c r="B16" s="41" t="s">
        <v>13</v>
      </c>
      <c r="K16" s="20"/>
    </row>
    <row r="17" spans="2:11" s="41" customFormat="1" ht="14.25" customHeight="1">
      <c r="B17" s="75" t="s">
        <v>116</v>
      </c>
      <c r="K17" s="20"/>
    </row>
    <row r="18" spans="2:11" s="41" customFormat="1" ht="14.25" customHeight="1">
      <c r="K18" s="20"/>
    </row>
    <row r="19" spans="2:11" ht="14.25" customHeight="1">
      <c r="K19" s="20"/>
    </row>
    <row r="20" spans="2:11" ht="14.25" customHeight="1">
      <c r="K20" s="20"/>
    </row>
    <row r="21" spans="2:11" ht="14.25" customHeight="1">
      <c r="K21" s="20"/>
    </row>
    <row r="22" spans="2:11" ht="14.25" customHeight="1">
      <c r="K22" s="20"/>
    </row>
    <row r="23" spans="2:11" ht="14.25" customHeight="1">
      <c r="K23" s="20"/>
    </row>
    <row r="24" spans="2:11" ht="14.25" customHeight="1">
      <c r="K24" s="20"/>
    </row>
    <row r="25" spans="2:11" ht="14.25" customHeight="1">
      <c r="K25" s="20"/>
    </row>
    <row r="26" spans="2:11" ht="14.25" customHeight="1">
      <c r="K26" s="20"/>
    </row>
    <row r="27" spans="2:11" ht="14.25" customHeight="1">
      <c r="K27" s="20"/>
    </row>
    <row r="28" spans="2:11" ht="14.25" customHeight="1">
      <c r="K28" s="20"/>
    </row>
    <row r="29" spans="2:11" ht="14.25" customHeight="1">
      <c r="K29" s="20"/>
    </row>
    <row r="30" spans="2:11" ht="14.25" customHeight="1">
      <c r="K30" s="20"/>
    </row>
    <row r="31" spans="2:11" ht="14.25" customHeight="1">
      <c r="K31" s="20"/>
    </row>
    <row r="32" spans="2:11" ht="14.25" customHeight="1">
      <c r="K32" s="20"/>
    </row>
    <row r="33" spans="11:11" ht="14.25" customHeight="1">
      <c r="K33" s="20"/>
    </row>
    <row r="34" spans="11:11" ht="14.25" customHeight="1">
      <c r="K34" s="20"/>
    </row>
    <row r="35" spans="11:11" ht="14.25" customHeight="1">
      <c r="K35" s="20"/>
    </row>
    <row r="36" spans="11:11" ht="14.25" customHeight="1">
      <c r="K36" s="20"/>
    </row>
    <row r="37" spans="11:11" ht="14.25" customHeight="1">
      <c r="K37" s="20"/>
    </row>
    <row r="38" spans="11:11" ht="14.25" customHeight="1">
      <c r="K38" s="20"/>
    </row>
    <row r="39" spans="11:11" ht="14.25" customHeight="1">
      <c r="K39" s="20"/>
    </row>
    <row r="40" spans="11:11" ht="14.25" customHeight="1">
      <c r="K40" s="20"/>
    </row>
    <row r="41" spans="11:11" ht="14.25" customHeight="1">
      <c r="K41" s="20"/>
    </row>
    <row r="42" spans="11:11" ht="14.25" customHeight="1">
      <c r="K42" s="20"/>
    </row>
    <row r="43" spans="11:11" ht="14.25" customHeight="1">
      <c r="K43" s="20"/>
    </row>
    <row r="44" spans="11:11" ht="14.25" customHeight="1">
      <c r="K44" s="20"/>
    </row>
    <row r="45" spans="11:11" ht="14.25" customHeight="1">
      <c r="K45" s="20"/>
    </row>
    <row r="46" spans="11:11" ht="14.25" customHeight="1">
      <c r="K46" s="20"/>
    </row>
    <row r="47" spans="11:11" ht="14.25" customHeight="1">
      <c r="K47" s="20"/>
    </row>
    <row r="48" spans="11:11" ht="14.25" customHeight="1">
      <c r="K48" s="20"/>
    </row>
    <row r="49" spans="11:11" ht="14.25" customHeight="1">
      <c r="K49" s="20"/>
    </row>
    <row r="50" spans="11:11" ht="14.25" customHeight="1">
      <c r="K50" s="20"/>
    </row>
    <row r="51" spans="11:11" ht="14.25" customHeight="1">
      <c r="K51" s="20"/>
    </row>
    <row r="52" spans="11:11" ht="14.25" customHeight="1">
      <c r="K52" s="20"/>
    </row>
    <row r="53" spans="11:11" ht="14.25" customHeight="1">
      <c r="K53" s="20"/>
    </row>
    <row r="54" spans="11:11" ht="14.25" customHeight="1">
      <c r="K54" s="20"/>
    </row>
    <row r="55" spans="11:11" ht="14.25" customHeight="1">
      <c r="K55" s="20"/>
    </row>
    <row r="56" spans="11:11" ht="14.25" customHeight="1">
      <c r="K56" s="20"/>
    </row>
    <row r="57" spans="11:11" ht="14.25" customHeight="1">
      <c r="K57" s="20"/>
    </row>
    <row r="58" spans="11:11" ht="14.25" customHeight="1">
      <c r="K58" s="20"/>
    </row>
    <row r="59" spans="11:11" ht="14.25" customHeight="1">
      <c r="K59" s="20"/>
    </row>
    <row r="60" spans="11:11" ht="14.25" customHeight="1">
      <c r="K60" s="20"/>
    </row>
    <row r="61" spans="11:11" ht="14.25" customHeight="1">
      <c r="K61" s="20"/>
    </row>
    <row r="62" spans="11:11" ht="14.25" customHeight="1">
      <c r="K62" s="20"/>
    </row>
    <row r="63" spans="11:11" ht="14.25" customHeight="1">
      <c r="K63" s="20"/>
    </row>
    <row r="64" spans="11:11" ht="14.25" customHeight="1">
      <c r="K64" s="20"/>
    </row>
    <row r="65" spans="11:11" ht="14.25" customHeight="1">
      <c r="K65" s="20"/>
    </row>
    <row r="66" spans="11:11" ht="14.25" customHeight="1">
      <c r="K66" s="20"/>
    </row>
    <row r="67" spans="11:11" ht="14.25" customHeight="1">
      <c r="K67" s="20"/>
    </row>
    <row r="68" spans="11:11" ht="14.25" customHeight="1">
      <c r="K68" s="20"/>
    </row>
    <row r="69" spans="11:11" ht="14.25" customHeight="1">
      <c r="K69" s="20"/>
    </row>
    <row r="70" spans="11:11" ht="14.25" customHeight="1">
      <c r="K70" s="20"/>
    </row>
    <row r="71" spans="11:11" ht="14.25" customHeight="1">
      <c r="K71" s="20"/>
    </row>
    <row r="72" spans="11:11" ht="14.25" customHeight="1">
      <c r="K72" s="20"/>
    </row>
    <row r="73" spans="11:11" ht="14.25" customHeight="1">
      <c r="K73" s="20"/>
    </row>
    <row r="74" spans="11:11" ht="14.25" customHeight="1">
      <c r="K74" s="20"/>
    </row>
    <row r="75" spans="11:11" ht="14.25" customHeight="1">
      <c r="K75" s="20"/>
    </row>
    <row r="76" spans="11:11" ht="14.25" customHeight="1">
      <c r="K76" s="20"/>
    </row>
    <row r="77" spans="11:11" ht="14.25" customHeight="1">
      <c r="K77" s="20"/>
    </row>
    <row r="78" spans="11:11" ht="14.25" customHeight="1">
      <c r="K78" s="20"/>
    </row>
    <row r="79" spans="11:11" ht="14.25" customHeight="1">
      <c r="K79" s="20"/>
    </row>
    <row r="80" spans="11:11" ht="14.25" customHeight="1">
      <c r="K80" s="20"/>
    </row>
    <row r="81" spans="11:11" ht="14.25" customHeight="1">
      <c r="K81" s="20"/>
    </row>
    <row r="82" spans="11:11" ht="14.25" customHeight="1">
      <c r="K82" s="20"/>
    </row>
    <row r="83" spans="11:11" ht="14.25" customHeight="1">
      <c r="K83" s="20"/>
    </row>
    <row r="84" spans="11:11" ht="14.25" customHeight="1">
      <c r="K84" s="20"/>
    </row>
    <row r="85" spans="11:11" ht="14.25" customHeight="1">
      <c r="K85" s="20"/>
    </row>
    <row r="86" spans="11:11" ht="14.25" customHeight="1">
      <c r="K86" s="20"/>
    </row>
    <row r="87" spans="11:11" ht="14.25" customHeight="1">
      <c r="K87" s="20"/>
    </row>
    <row r="88" spans="11:11" ht="14.25" customHeight="1">
      <c r="K88" s="20"/>
    </row>
    <row r="89" spans="11:11" ht="14.25" customHeight="1">
      <c r="K89" s="20"/>
    </row>
    <row r="90" spans="11:11" ht="14.25" customHeight="1">
      <c r="K90" s="20"/>
    </row>
    <row r="91" spans="11:11" ht="14.25" customHeight="1">
      <c r="K91" s="20"/>
    </row>
    <row r="92" spans="11:11" ht="14.25" customHeight="1">
      <c r="K92" s="20"/>
    </row>
    <row r="93" spans="11:11" ht="14.25" customHeight="1">
      <c r="K93" s="20"/>
    </row>
    <row r="94" spans="11:11" ht="14.25" customHeight="1">
      <c r="K94" s="20"/>
    </row>
    <row r="95" spans="11:11" ht="14.25" customHeight="1">
      <c r="K95" s="20"/>
    </row>
    <row r="96" spans="11:11" ht="14.25" customHeight="1">
      <c r="K96" s="20"/>
    </row>
    <row r="97" spans="11:11" ht="14.25" customHeight="1">
      <c r="K97" s="20"/>
    </row>
    <row r="98" spans="11:11" ht="14.25" customHeight="1">
      <c r="K98" s="20"/>
    </row>
    <row r="99" spans="11:11" ht="14.25" customHeight="1">
      <c r="K99" s="20"/>
    </row>
    <row r="100" spans="11:11" ht="14.25" customHeight="1">
      <c r="K100" s="20"/>
    </row>
    <row r="101" spans="11:11" ht="14.25" customHeight="1">
      <c r="K101" s="20"/>
    </row>
    <row r="102" spans="11:11" ht="14.25" customHeight="1">
      <c r="K102" s="20"/>
    </row>
    <row r="103" spans="11:11" ht="14.25" customHeight="1">
      <c r="K103" s="20"/>
    </row>
    <row r="104" spans="11:11" ht="14.25" customHeight="1">
      <c r="K104" s="20"/>
    </row>
    <row r="105" spans="11:11" ht="14.25" customHeight="1">
      <c r="K105" s="20"/>
    </row>
    <row r="106" spans="11:11" ht="14.25" customHeight="1">
      <c r="K106" s="20"/>
    </row>
    <row r="107" spans="11:11" ht="14.25" customHeight="1">
      <c r="K107" s="20"/>
    </row>
    <row r="108" spans="11:11" ht="14.25" customHeight="1">
      <c r="K108" s="20"/>
    </row>
    <row r="109" spans="11:11" ht="14.25" customHeight="1">
      <c r="K109" s="20"/>
    </row>
    <row r="110" spans="11:11" ht="14.25" customHeight="1">
      <c r="K110" s="20"/>
    </row>
    <row r="111" spans="11:11" ht="14.25" customHeight="1">
      <c r="K111" s="20"/>
    </row>
    <row r="112" spans="11:11" ht="14.25" customHeight="1">
      <c r="K112" s="20"/>
    </row>
    <row r="113" spans="11:11" ht="14.25" customHeight="1">
      <c r="K113" s="20"/>
    </row>
    <row r="114" spans="11:11" ht="14.25" customHeight="1">
      <c r="K114" s="20"/>
    </row>
    <row r="115" spans="11:11" ht="14.25" customHeight="1">
      <c r="K115" s="20"/>
    </row>
    <row r="116" spans="11:11" ht="14.25" customHeight="1">
      <c r="K116" s="20"/>
    </row>
    <row r="117" spans="11:11" ht="14.25" customHeight="1">
      <c r="K117" s="20"/>
    </row>
    <row r="118" spans="11:11" ht="14.25" customHeight="1">
      <c r="K118" s="20"/>
    </row>
    <row r="119" spans="11:11" ht="14.25" customHeight="1">
      <c r="K119" s="20"/>
    </row>
    <row r="120" spans="11:11" ht="14.25" customHeight="1">
      <c r="K120" s="20"/>
    </row>
    <row r="121" spans="11:11" ht="14.25" customHeight="1">
      <c r="K121" s="20"/>
    </row>
    <row r="122" spans="11:11" ht="14.25" customHeight="1">
      <c r="K122" s="20"/>
    </row>
    <row r="123" spans="11:11" ht="14.25" customHeight="1">
      <c r="K123" s="20"/>
    </row>
    <row r="124" spans="11:11" ht="14.25" customHeight="1">
      <c r="K124" s="20"/>
    </row>
    <row r="125" spans="11:11" ht="14.25" customHeight="1">
      <c r="K125" s="20"/>
    </row>
    <row r="126" spans="11:11" ht="14.25" customHeight="1">
      <c r="K126" s="20"/>
    </row>
    <row r="127" spans="11:11" ht="14.25" customHeight="1">
      <c r="K127" s="20"/>
    </row>
    <row r="128" spans="11:11" ht="14.25" customHeight="1">
      <c r="K128" s="20"/>
    </row>
    <row r="129" spans="11:11" ht="14.25" customHeight="1">
      <c r="K129" s="20"/>
    </row>
    <row r="130" spans="11:11" ht="14.25" customHeight="1">
      <c r="K130" s="20"/>
    </row>
    <row r="131" spans="11:11" ht="14.25" customHeight="1">
      <c r="K131" s="20"/>
    </row>
    <row r="132" spans="11:11" ht="14.25" customHeight="1">
      <c r="K132" s="20"/>
    </row>
    <row r="133" spans="11:11" ht="14.25" customHeight="1">
      <c r="K133" s="20"/>
    </row>
    <row r="134" spans="11:11" ht="14.25" customHeight="1">
      <c r="K134" s="20"/>
    </row>
    <row r="135" spans="11:11" ht="14.25" customHeight="1">
      <c r="K135" s="20"/>
    </row>
    <row r="136" spans="11:11" ht="14.25" customHeight="1">
      <c r="K136" s="20"/>
    </row>
    <row r="137" spans="11:11" ht="14.25" customHeight="1">
      <c r="K137" s="20"/>
    </row>
    <row r="138" spans="11:11" ht="14.25" customHeight="1">
      <c r="K138" s="20"/>
    </row>
    <row r="139" spans="11:11" ht="14.25" customHeight="1">
      <c r="K139" s="20"/>
    </row>
    <row r="140" spans="11:11" ht="14.25" customHeight="1">
      <c r="K140" s="20"/>
    </row>
    <row r="141" spans="11:11" ht="14.25" customHeight="1">
      <c r="K141" s="20"/>
    </row>
    <row r="142" spans="11:11" ht="14.25" customHeight="1">
      <c r="K142" s="20"/>
    </row>
    <row r="143" spans="11:11" ht="14.25" customHeight="1">
      <c r="K143" s="20"/>
    </row>
    <row r="144" spans="11:11" ht="14.25" customHeight="1">
      <c r="K144" s="20"/>
    </row>
    <row r="145" spans="11:11" ht="14.25" customHeight="1">
      <c r="K145" s="20"/>
    </row>
    <row r="146" spans="11:11" ht="14.25" customHeight="1">
      <c r="K146" s="20"/>
    </row>
    <row r="147" spans="11:11" ht="14.25" customHeight="1">
      <c r="K147" s="20"/>
    </row>
    <row r="148" spans="11:11" ht="14.25" customHeight="1">
      <c r="K148" s="20"/>
    </row>
    <row r="149" spans="11:11" ht="14.25" customHeight="1">
      <c r="K149" s="20"/>
    </row>
    <row r="150" spans="11:11" ht="14.25" customHeight="1">
      <c r="K150" s="20"/>
    </row>
    <row r="151" spans="11:11" ht="14.25" customHeight="1">
      <c r="K151" s="20"/>
    </row>
    <row r="152" spans="11:11" ht="14.25" customHeight="1">
      <c r="K152" s="20"/>
    </row>
    <row r="153" spans="11:11" ht="14.25" customHeight="1">
      <c r="K153" s="20"/>
    </row>
    <row r="154" spans="11:11" ht="14.25" customHeight="1">
      <c r="K154" s="20"/>
    </row>
    <row r="155" spans="11:11" ht="14.25" customHeight="1">
      <c r="K155" s="20"/>
    </row>
    <row r="156" spans="11:11" ht="14.25" customHeight="1">
      <c r="K156" s="20"/>
    </row>
    <row r="157" spans="11:11" ht="14.25" customHeight="1">
      <c r="K157" s="20"/>
    </row>
    <row r="158" spans="11:11" ht="14.25" customHeight="1">
      <c r="K158" s="20"/>
    </row>
    <row r="159" spans="11:11" ht="14.25" customHeight="1">
      <c r="K159" s="20"/>
    </row>
    <row r="160" spans="11:11" ht="14.25" customHeight="1">
      <c r="K160" s="20"/>
    </row>
    <row r="161" spans="11:11" ht="14.25" customHeight="1">
      <c r="K161" s="20"/>
    </row>
    <row r="162" spans="11:11" ht="14.25" customHeight="1">
      <c r="K162" s="20"/>
    </row>
    <row r="163" spans="11:11" ht="14.25" customHeight="1">
      <c r="K163" s="20"/>
    </row>
    <row r="164" spans="11:11" ht="14.25" customHeight="1">
      <c r="K164" s="20"/>
    </row>
    <row r="165" spans="11:11" ht="14.25" customHeight="1">
      <c r="K165" s="20"/>
    </row>
    <row r="166" spans="11:11" ht="14.25" customHeight="1">
      <c r="K166" s="20"/>
    </row>
    <row r="167" spans="11:11" ht="14.25" customHeight="1">
      <c r="K167" s="20"/>
    </row>
    <row r="168" spans="11:11" ht="14.25" customHeight="1">
      <c r="K168" s="20"/>
    </row>
    <row r="169" spans="11:11" ht="14.25" customHeight="1">
      <c r="K169" s="20"/>
    </row>
    <row r="170" spans="11:11" ht="14.25" customHeight="1">
      <c r="K170" s="20"/>
    </row>
    <row r="171" spans="11:11" ht="14.25" customHeight="1">
      <c r="K171" s="20"/>
    </row>
    <row r="172" spans="11:11" ht="14.25" customHeight="1">
      <c r="K172" s="20"/>
    </row>
    <row r="173" spans="11:11" ht="14.25" customHeight="1">
      <c r="K173" s="20"/>
    </row>
    <row r="174" spans="11:11" ht="14.25" customHeight="1">
      <c r="K174" s="20"/>
    </row>
    <row r="175" spans="11:11" ht="14.25" customHeight="1">
      <c r="K175" s="20"/>
    </row>
    <row r="176" spans="11:11" ht="14.25" customHeight="1">
      <c r="K176" s="20"/>
    </row>
    <row r="177" spans="11:11" ht="14.25" customHeight="1">
      <c r="K177" s="20"/>
    </row>
    <row r="178" spans="11:11" ht="14.25" customHeight="1">
      <c r="K178" s="20"/>
    </row>
    <row r="179" spans="11:11" ht="14.25" customHeight="1">
      <c r="K179" s="20"/>
    </row>
    <row r="180" spans="11:11" ht="14.25" customHeight="1">
      <c r="K180" s="20"/>
    </row>
    <row r="181" spans="11:11" ht="14.25" customHeight="1">
      <c r="K181" s="20"/>
    </row>
    <row r="182" spans="11:11" ht="14.25" customHeight="1">
      <c r="K182" s="20"/>
    </row>
    <row r="183" spans="11:11" ht="14.25" customHeight="1">
      <c r="K183" s="20"/>
    </row>
    <row r="184" spans="11:11" ht="14.25" customHeight="1">
      <c r="K184" s="20"/>
    </row>
    <row r="185" spans="11:11" ht="14.25" customHeight="1">
      <c r="K185" s="20"/>
    </row>
    <row r="186" spans="11:11" ht="14.25" customHeight="1">
      <c r="K186" s="20"/>
    </row>
    <row r="187" spans="11:11" ht="14.25" customHeight="1">
      <c r="K187" s="20"/>
    </row>
    <row r="188" spans="11:11" ht="14.25" customHeight="1">
      <c r="K188" s="20"/>
    </row>
    <row r="189" spans="11:11" ht="14.25" customHeight="1">
      <c r="K189" s="20"/>
    </row>
    <row r="190" spans="11:11" ht="14.25" customHeight="1">
      <c r="K190" s="20"/>
    </row>
    <row r="191" spans="11:11" ht="14.25" customHeight="1">
      <c r="K191" s="20"/>
    </row>
    <row r="192" spans="11:11" ht="14.25" customHeight="1">
      <c r="K192" s="20"/>
    </row>
    <row r="193" spans="11:11" ht="14.25" customHeight="1">
      <c r="K193" s="20"/>
    </row>
    <row r="194" spans="11:11" ht="14.25" customHeight="1">
      <c r="K194" s="20"/>
    </row>
    <row r="195" spans="11:11" ht="14.25" customHeight="1">
      <c r="K195" s="20"/>
    </row>
    <row r="196" spans="11:11" ht="14.25" customHeight="1">
      <c r="K196" s="20"/>
    </row>
    <row r="197" spans="11:11" ht="14.25" customHeight="1">
      <c r="K197" s="20"/>
    </row>
    <row r="198" spans="11:11" ht="14.25" customHeight="1">
      <c r="K198" s="20"/>
    </row>
    <row r="199" spans="11:11" ht="14.25" customHeight="1">
      <c r="K199" s="20"/>
    </row>
    <row r="200" spans="11:11" ht="14.25" customHeight="1">
      <c r="K200" s="20"/>
    </row>
    <row r="201" spans="11:11" ht="14.25" customHeight="1">
      <c r="K201" s="20"/>
    </row>
    <row r="202" spans="11:11" ht="14.25" customHeight="1">
      <c r="K202" s="20"/>
    </row>
    <row r="203" spans="11:11" ht="14.25" customHeight="1">
      <c r="K203" s="20"/>
    </row>
    <row r="204" spans="11:11" ht="14.25" customHeight="1">
      <c r="K204" s="20"/>
    </row>
    <row r="205" spans="11:11" ht="14.25" customHeight="1">
      <c r="K205" s="20"/>
    </row>
    <row r="206" spans="11:11" ht="14.25" customHeight="1">
      <c r="K206" s="20"/>
    </row>
    <row r="207" spans="11:11" ht="14.25" customHeight="1">
      <c r="K207" s="20"/>
    </row>
    <row r="208" spans="11:11" ht="14.25" customHeight="1">
      <c r="K208" s="20"/>
    </row>
    <row r="209" spans="11:11" ht="14.25" customHeight="1">
      <c r="K209" s="20"/>
    </row>
    <row r="210" spans="11:11" ht="14.25" customHeight="1">
      <c r="K210" s="20"/>
    </row>
    <row r="211" spans="11:11" ht="14.25" customHeight="1">
      <c r="K211" s="20"/>
    </row>
    <row r="212" spans="11:11" ht="14.25" customHeight="1">
      <c r="K212" s="20"/>
    </row>
    <row r="213" spans="11:11" ht="14.25" customHeight="1">
      <c r="K213" s="20"/>
    </row>
    <row r="214" spans="11:11" ht="14.25" customHeight="1">
      <c r="K214" s="20"/>
    </row>
    <row r="215" spans="11:11" ht="14.25" customHeight="1">
      <c r="K215" s="20"/>
    </row>
    <row r="216" spans="11:11" ht="14.25" customHeight="1">
      <c r="K216" s="20"/>
    </row>
    <row r="217" spans="11:11" ht="14.25" customHeight="1">
      <c r="K217" s="20"/>
    </row>
    <row r="218" spans="11:11" ht="14.25" customHeight="1">
      <c r="K218" s="20"/>
    </row>
    <row r="219" spans="11:11" ht="14.25" customHeight="1">
      <c r="K219" s="20"/>
    </row>
    <row r="220" spans="11:11" ht="14.25" customHeight="1">
      <c r="K220" s="20"/>
    </row>
    <row r="221" spans="11:11" ht="14.25" customHeight="1">
      <c r="K221" s="20"/>
    </row>
    <row r="222" spans="11:11" ht="15.75" customHeight="1"/>
    <row r="223" spans="11:11" ht="15.75" customHeight="1"/>
    <row r="224" spans="11:1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ortState ref="A7:K12">
    <sortCondition descending="1" ref="J7:J12"/>
  </sortState>
  <mergeCells count="3">
    <mergeCell ref="A5:K5"/>
    <mergeCell ref="A1:K3"/>
    <mergeCell ref="A4:K4"/>
  </mergeCells>
  <phoneticPr fontId="0" type="noConversion"/>
  <printOptions horizontalCentered="1"/>
  <pageMargins left="0.70866141732283472" right="0.70866141732283472" top="0.74803149606299213" bottom="0.74803149606299213" header="0" footer="0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998"/>
  <sheetViews>
    <sheetView topLeftCell="A3" workbookViewId="0">
      <selection activeCell="B18" sqref="B18"/>
    </sheetView>
  </sheetViews>
  <sheetFormatPr defaultColWidth="12.6640625" defaultRowHeight="15" customHeight="1"/>
  <cols>
    <col min="1" max="1" width="5.6640625" customWidth="1"/>
    <col min="2" max="2" width="24.9140625" customWidth="1"/>
    <col min="3" max="3" width="26.9140625" customWidth="1"/>
    <col min="4" max="9" width="6.58203125" customWidth="1"/>
    <col min="10" max="10" width="7.83203125" customWidth="1"/>
    <col min="11" max="11" width="9.1640625" customWidth="1"/>
    <col min="12" max="25" width="7.9140625" customWidth="1"/>
  </cols>
  <sheetData>
    <row r="1" spans="1:24" ht="12.75" customHeight="1">
      <c r="A1" s="78" t="s">
        <v>82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24" ht="14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24" ht="14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24" ht="10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24" ht="18.75" customHeight="1" thickBot="1">
      <c r="A5" s="76" t="s">
        <v>12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24" ht="24.75" customHeight="1" thickBot="1">
      <c r="A6" s="1" t="s">
        <v>1</v>
      </c>
      <c r="B6" s="1" t="s">
        <v>2</v>
      </c>
      <c r="C6" s="2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22" t="s">
        <v>9</v>
      </c>
      <c r="J6" s="54" t="s">
        <v>10</v>
      </c>
      <c r="K6" s="55" t="s">
        <v>11</v>
      </c>
      <c r="L6" s="66" t="s">
        <v>108</v>
      </c>
    </row>
    <row r="7" spans="1:24" ht="21.75" customHeight="1" thickTop="1" thickBot="1">
      <c r="A7" s="6">
        <v>1</v>
      </c>
      <c r="B7" s="7" t="s">
        <v>111</v>
      </c>
      <c r="C7" s="12" t="s">
        <v>43</v>
      </c>
      <c r="D7" s="14">
        <v>105</v>
      </c>
      <c r="E7" s="71">
        <v>148</v>
      </c>
      <c r="F7" s="15">
        <v>127</v>
      </c>
      <c r="G7" s="15">
        <v>130</v>
      </c>
      <c r="H7" s="15">
        <v>114</v>
      </c>
      <c r="I7" s="28">
        <v>96</v>
      </c>
      <c r="J7" s="50">
        <f t="shared" ref="J7:J13" si="0">SUM(D7:I7)</f>
        <v>720</v>
      </c>
      <c r="K7" s="51">
        <f t="shared" ref="K7:K13" si="1">SUM(J7/6)</f>
        <v>120</v>
      </c>
      <c r="L7" s="47"/>
    </row>
    <row r="8" spans="1:24" ht="21.75" customHeight="1" thickTop="1" thickBot="1">
      <c r="A8" s="6">
        <v>2</v>
      </c>
      <c r="B8" s="7" t="s">
        <v>22</v>
      </c>
      <c r="C8" s="12" t="s">
        <v>18</v>
      </c>
      <c r="D8" s="16">
        <v>117</v>
      </c>
      <c r="E8" s="10">
        <v>105</v>
      </c>
      <c r="F8" s="10">
        <v>107</v>
      </c>
      <c r="G8" s="10">
        <v>124</v>
      </c>
      <c r="H8" s="10">
        <v>104</v>
      </c>
      <c r="I8" s="11">
        <v>127</v>
      </c>
      <c r="J8" s="50">
        <f t="shared" si="0"/>
        <v>684</v>
      </c>
      <c r="K8" s="51">
        <f t="shared" si="1"/>
        <v>114</v>
      </c>
      <c r="L8" s="47">
        <f>J8-720</f>
        <v>-36</v>
      </c>
    </row>
    <row r="9" spans="1:24" ht="21.75" customHeight="1" thickTop="1" thickBot="1">
      <c r="A9" s="6">
        <v>3</v>
      </c>
      <c r="B9" s="7" t="s">
        <v>36</v>
      </c>
      <c r="C9" s="12" t="s">
        <v>37</v>
      </c>
      <c r="D9" s="16">
        <v>110</v>
      </c>
      <c r="E9" s="10">
        <v>101</v>
      </c>
      <c r="F9" s="10">
        <v>102</v>
      </c>
      <c r="G9" s="10">
        <v>84</v>
      </c>
      <c r="H9" s="10">
        <v>99</v>
      </c>
      <c r="I9" s="11">
        <v>132</v>
      </c>
      <c r="J9" s="50">
        <f t="shared" si="0"/>
        <v>628</v>
      </c>
      <c r="K9" s="51">
        <f t="shared" si="1"/>
        <v>104.66666666666667</v>
      </c>
      <c r="L9" s="47">
        <f t="shared" ref="L9:L13" si="2">J9-720</f>
        <v>-92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21.75" customHeight="1" thickTop="1" thickBot="1">
      <c r="A10" s="6">
        <v>4</v>
      </c>
      <c r="B10" s="7" t="s">
        <v>52</v>
      </c>
      <c r="C10" s="12" t="s">
        <v>53</v>
      </c>
      <c r="D10" s="16">
        <v>91</v>
      </c>
      <c r="E10" s="10">
        <v>116</v>
      </c>
      <c r="F10" s="10">
        <v>95</v>
      </c>
      <c r="G10" s="10">
        <v>100</v>
      </c>
      <c r="H10" s="10">
        <v>83</v>
      </c>
      <c r="I10" s="11">
        <v>76</v>
      </c>
      <c r="J10" s="50">
        <f t="shared" si="0"/>
        <v>561</v>
      </c>
      <c r="K10" s="51">
        <f t="shared" si="1"/>
        <v>93.5</v>
      </c>
      <c r="L10" s="47">
        <f t="shared" si="2"/>
        <v>-159</v>
      </c>
    </row>
    <row r="11" spans="1:24" ht="21.75" customHeight="1" thickTop="1" thickBot="1">
      <c r="A11" s="6">
        <v>5</v>
      </c>
      <c r="B11" s="7" t="s">
        <v>110</v>
      </c>
      <c r="C11" s="12" t="s">
        <v>43</v>
      </c>
      <c r="D11" s="16">
        <v>81</v>
      </c>
      <c r="E11" s="10">
        <v>70</v>
      </c>
      <c r="F11" s="10">
        <v>97</v>
      </c>
      <c r="G11" s="10">
        <v>73</v>
      </c>
      <c r="H11" s="10">
        <v>84</v>
      </c>
      <c r="I11" s="11">
        <v>86</v>
      </c>
      <c r="J11" s="50">
        <f t="shared" si="0"/>
        <v>491</v>
      </c>
      <c r="K11" s="51">
        <f t="shared" si="1"/>
        <v>81.833333333333329</v>
      </c>
      <c r="L11" s="47">
        <f t="shared" si="2"/>
        <v>-229</v>
      </c>
    </row>
    <row r="12" spans="1:24" ht="21.75" customHeight="1" thickTop="1" thickBot="1">
      <c r="A12" s="6">
        <v>6</v>
      </c>
      <c r="B12" s="7" t="s">
        <v>34</v>
      </c>
      <c r="C12" s="12" t="s">
        <v>35</v>
      </c>
      <c r="D12" s="17">
        <v>85</v>
      </c>
      <c r="E12" s="31">
        <v>82</v>
      </c>
      <c r="F12" s="31">
        <v>69</v>
      </c>
      <c r="G12" s="31">
        <v>64</v>
      </c>
      <c r="H12" s="31">
        <v>83</v>
      </c>
      <c r="I12" s="40">
        <v>68</v>
      </c>
      <c r="J12" s="50">
        <f t="shared" si="0"/>
        <v>451</v>
      </c>
      <c r="K12" s="51">
        <f t="shared" si="1"/>
        <v>75.166666666666671</v>
      </c>
      <c r="L12" s="47">
        <f t="shared" si="2"/>
        <v>-269</v>
      </c>
    </row>
    <row r="13" spans="1:24" ht="21.75" customHeight="1" thickTop="1" thickBot="1">
      <c r="A13" s="6">
        <v>7</v>
      </c>
      <c r="B13" s="7" t="s">
        <v>85</v>
      </c>
      <c r="C13" s="12" t="s">
        <v>51</v>
      </c>
      <c r="D13" s="36">
        <v>52</v>
      </c>
      <c r="E13" s="35">
        <v>57</v>
      </c>
      <c r="F13" s="35">
        <v>70</v>
      </c>
      <c r="G13" s="35">
        <v>66</v>
      </c>
      <c r="H13" s="35">
        <v>61</v>
      </c>
      <c r="I13" s="37">
        <v>45</v>
      </c>
      <c r="J13" s="52">
        <f t="shared" si="0"/>
        <v>351</v>
      </c>
      <c r="K13" s="53">
        <f t="shared" si="1"/>
        <v>58.5</v>
      </c>
      <c r="L13" s="47">
        <f t="shared" si="2"/>
        <v>-369</v>
      </c>
    </row>
    <row r="14" spans="1:24" ht="7.9" customHeight="1">
      <c r="K14" s="20"/>
    </row>
    <row r="15" spans="1:24" s="42" customFormat="1" ht="15.5">
      <c r="B15" s="58" t="s">
        <v>106</v>
      </c>
      <c r="C15" s="59" t="s">
        <v>111</v>
      </c>
      <c r="D15" s="59">
        <f>MAX(D7:I13)</f>
        <v>148</v>
      </c>
      <c r="K15" s="43"/>
    </row>
    <row r="16" spans="1:24" s="41" customFormat="1" ht="14.25" customHeight="1">
      <c r="K16" s="20"/>
    </row>
    <row r="17" spans="2:11" ht="14.25" customHeight="1">
      <c r="B17" t="s">
        <v>13</v>
      </c>
      <c r="K17" s="20"/>
    </row>
    <row r="18" spans="2:11" ht="14.25" customHeight="1">
      <c r="B18" s="75" t="s">
        <v>117</v>
      </c>
      <c r="K18" s="20"/>
    </row>
    <row r="19" spans="2:11" ht="14.25" customHeight="1">
      <c r="K19" s="20"/>
    </row>
    <row r="20" spans="2:11" ht="14.25" customHeight="1">
      <c r="K20" s="20"/>
    </row>
    <row r="21" spans="2:11" ht="14.25" customHeight="1">
      <c r="K21" s="20"/>
    </row>
    <row r="22" spans="2:11" ht="14.25" customHeight="1">
      <c r="K22" s="20"/>
    </row>
    <row r="23" spans="2:11" ht="14.25" customHeight="1">
      <c r="K23" s="20"/>
    </row>
    <row r="24" spans="2:11" ht="14.25" customHeight="1">
      <c r="K24" s="20"/>
    </row>
    <row r="25" spans="2:11" ht="14.25" customHeight="1">
      <c r="K25" s="20"/>
    </row>
    <row r="26" spans="2:11" ht="14.25" customHeight="1">
      <c r="K26" s="20"/>
    </row>
    <row r="27" spans="2:11" ht="14.25" customHeight="1">
      <c r="K27" s="20"/>
    </row>
    <row r="28" spans="2:11" ht="14.25" customHeight="1">
      <c r="K28" s="20"/>
    </row>
    <row r="29" spans="2:11" ht="14.25" customHeight="1">
      <c r="K29" s="20"/>
    </row>
    <row r="30" spans="2:11" ht="14.25" customHeight="1">
      <c r="K30" s="20"/>
    </row>
    <row r="31" spans="2:11" ht="14.25" customHeight="1">
      <c r="K31" s="20"/>
    </row>
    <row r="32" spans="2:11" ht="14.25" customHeight="1">
      <c r="K32" s="20"/>
    </row>
    <row r="33" spans="11:11" ht="14.25" customHeight="1">
      <c r="K33" s="20"/>
    </row>
    <row r="34" spans="11:11" ht="14.25" customHeight="1">
      <c r="K34" s="20"/>
    </row>
    <row r="35" spans="11:11" ht="14.25" customHeight="1">
      <c r="K35" s="20"/>
    </row>
    <row r="36" spans="11:11" ht="14.25" customHeight="1">
      <c r="K36" s="20"/>
    </row>
    <row r="37" spans="11:11" ht="14.25" customHeight="1">
      <c r="K37" s="20"/>
    </row>
    <row r="38" spans="11:11" ht="14.25" customHeight="1">
      <c r="K38" s="20"/>
    </row>
    <row r="39" spans="11:11" ht="14.25" customHeight="1">
      <c r="K39" s="20"/>
    </row>
    <row r="40" spans="11:11" ht="14.25" customHeight="1">
      <c r="K40" s="20"/>
    </row>
    <row r="41" spans="11:11" ht="14.25" customHeight="1">
      <c r="K41" s="20"/>
    </row>
    <row r="42" spans="11:11" ht="14.25" customHeight="1">
      <c r="K42" s="20"/>
    </row>
    <row r="43" spans="11:11" ht="14.25" customHeight="1">
      <c r="K43" s="20"/>
    </row>
    <row r="44" spans="11:11" ht="14.25" customHeight="1">
      <c r="K44" s="20"/>
    </row>
    <row r="45" spans="11:11" ht="14.25" customHeight="1">
      <c r="K45" s="20"/>
    </row>
    <row r="46" spans="11:11" ht="14.25" customHeight="1">
      <c r="K46" s="20"/>
    </row>
    <row r="47" spans="11:11" ht="14.25" customHeight="1">
      <c r="K47" s="20"/>
    </row>
    <row r="48" spans="11:11" ht="14.25" customHeight="1">
      <c r="K48" s="20"/>
    </row>
    <row r="49" spans="11:11" ht="14.25" customHeight="1">
      <c r="K49" s="20"/>
    </row>
    <row r="50" spans="11:11" ht="14.25" customHeight="1">
      <c r="K50" s="20"/>
    </row>
    <row r="51" spans="11:11" ht="14.25" customHeight="1">
      <c r="K51" s="20"/>
    </row>
    <row r="52" spans="11:11" ht="14.25" customHeight="1">
      <c r="K52" s="20"/>
    </row>
    <row r="53" spans="11:11" ht="14.25" customHeight="1">
      <c r="K53" s="20"/>
    </row>
    <row r="54" spans="11:11" ht="14.25" customHeight="1">
      <c r="K54" s="20"/>
    </row>
    <row r="55" spans="11:11" ht="14.25" customHeight="1">
      <c r="K55" s="20"/>
    </row>
    <row r="56" spans="11:11" ht="14.25" customHeight="1">
      <c r="K56" s="20"/>
    </row>
    <row r="57" spans="11:11" ht="14.25" customHeight="1">
      <c r="K57" s="20"/>
    </row>
    <row r="58" spans="11:11" ht="14.25" customHeight="1">
      <c r="K58" s="20"/>
    </row>
    <row r="59" spans="11:11" ht="14.25" customHeight="1">
      <c r="K59" s="20"/>
    </row>
    <row r="60" spans="11:11" ht="14.25" customHeight="1">
      <c r="K60" s="20"/>
    </row>
    <row r="61" spans="11:11" ht="14.25" customHeight="1">
      <c r="K61" s="20"/>
    </row>
    <row r="62" spans="11:11" ht="14.25" customHeight="1">
      <c r="K62" s="20"/>
    </row>
    <row r="63" spans="11:11" ht="14.25" customHeight="1">
      <c r="K63" s="20"/>
    </row>
    <row r="64" spans="11:11" ht="14.25" customHeight="1">
      <c r="K64" s="20"/>
    </row>
    <row r="65" spans="11:11" ht="14.25" customHeight="1">
      <c r="K65" s="20"/>
    </row>
    <row r="66" spans="11:11" ht="14.25" customHeight="1">
      <c r="K66" s="20"/>
    </row>
    <row r="67" spans="11:11" ht="14.25" customHeight="1">
      <c r="K67" s="20"/>
    </row>
    <row r="68" spans="11:11" ht="14.25" customHeight="1">
      <c r="K68" s="20"/>
    </row>
    <row r="69" spans="11:11" ht="14.25" customHeight="1">
      <c r="K69" s="20"/>
    </row>
    <row r="70" spans="11:11" ht="14.25" customHeight="1">
      <c r="K70" s="20"/>
    </row>
    <row r="71" spans="11:11" ht="14.25" customHeight="1">
      <c r="K71" s="20"/>
    </row>
    <row r="72" spans="11:11" ht="14.25" customHeight="1">
      <c r="K72" s="20"/>
    </row>
    <row r="73" spans="11:11" ht="14.25" customHeight="1">
      <c r="K73" s="20"/>
    </row>
    <row r="74" spans="11:11" ht="14.25" customHeight="1">
      <c r="K74" s="20"/>
    </row>
    <row r="75" spans="11:11" ht="14.25" customHeight="1">
      <c r="K75" s="20"/>
    </row>
    <row r="76" spans="11:11" ht="14.25" customHeight="1">
      <c r="K76" s="20"/>
    </row>
    <row r="77" spans="11:11" ht="14.25" customHeight="1">
      <c r="K77" s="20"/>
    </row>
    <row r="78" spans="11:11" ht="14.25" customHeight="1">
      <c r="K78" s="20"/>
    </row>
    <row r="79" spans="11:11" ht="14.25" customHeight="1">
      <c r="K79" s="20"/>
    </row>
    <row r="80" spans="11:11" ht="14.25" customHeight="1">
      <c r="K80" s="20"/>
    </row>
    <row r="81" spans="11:11" ht="14.25" customHeight="1">
      <c r="K81" s="20"/>
    </row>
    <row r="82" spans="11:11" ht="14.25" customHeight="1">
      <c r="K82" s="20"/>
    </row>
    <row r="83" spans="11:11" ht="14.25" customHeight="1">
      <c r="K83" s="20"/>
    </row>
    <row r="84" spans="11:11" ht="14.25" customHeight="1">
      <c r="K84" s="20"/>
    </row>
    <row r="85" spans="11:11" ht="14.25" customHeight="1">
      <c r="K85" s="20"/>
    </row>
    <row r="86" spans="11:11" ht="14.25" customHeight="1">
      <c r="K86" s="20"/>
    </row>
    <row r="87" spans="11:11" ht="14.25" customHeight="1">
      <c r="K87" s="20"/>
    </row>
    <row r="88" spans="11:11" ht="14.25" customHeight="1">
      <c r="K88" s="20"/>
    </row>
    <row r="89" spans="11:11" ht="14.25" customHeight="1">
      <c r="K89" s="20"/>
    </row>
    <row r="90" spans="11:11" ht="14.25" customHeight="1">
      <c r="K90" s="20"/>
    </row>
    <row r="91" spans="11:11" ht="14.25" customHeight="1">
      <c r="K91" s="20"/>
    </row>
    <row r="92" spans="11:11" ht="14.25" customHeight="1">
      <c r="K92" s="20"/>
    </row>
    <row r="93" spans="11:11" ht="14.25" customHeight="1">
      <c r="K93" s="20"/>
    </row>
    <row r="94" spans="11:11" ht="14.25" customHeight="1">
      <c r="K94" s="20"/>
    </row>
    <row r="95" spans="11:11" ht="14.25" customHeight="1">
      <c r="K95" s="20"/>
    </row>
    <row r="96" spans="11:11" ht="14.25" customHeight="1">
      <c r="K96" s="20"/>
    </row>
    <row r="97" spans="11:11" ht="14.25" customHeight="1">
      <c r="K97" s="20"/>
    </row>
    <row r="98" spans="11:11" ht="14.25" customHeight="1">
      <c r="K98" s="20"/>
    </row>
    <row r="99" spans="11:11" ht="14.25" customHeight="1">
      <c r="K99" s="20"/>
    </row>
    <row r="100" spans="11:11" ht="14.25" customHeight="1">
      <c r="K100" s="20"/>
    </row>
    <row r="101" spans="11:11" ht="14.25" customHeight="1">
      <c r="K101" s="20"/>
    </row>
    <row r="102" spans="11:11" ht="14.25" customHeight="1">
      <c r="K102" s="20"/>
    </row>
    <row r="103" spans="11:11" ht="14.25" customHeight="1">
      <c r="K103" s="20"/>
    </row>
    <row r="104" spans="11:11" ht="14.25" customHeight="1">
      <c r="K104" s="20"/>
    </row>
    <row r="105" spans="11:11" ht="14.25" customHeight="1">
      <c r="K105" s="20"/>
    </row>
    <row r="106" spans="11:11" ht="14.25" customHeight="1">
      <c r="K106" s="20"/>
    </row>
    <row r="107" spans="11:11" ht="14.25" customHeight="1">
      <c r="K107" s="20"/>
    </row>
    <row r="108" spans="11:11" ht="14.25" customHeight="1">
      <c r="K108" s="20"/>
    </row>
    <row r="109" spans="11:11" ht="14.25" customHeight="1">
      <c r="K109" s="20"/>
    </row>
    <row r="110" spans="11:11" ht="14.25" customHeight="1">
      <c r="K110" s="20"/>
    </row>
    <row r="111" spans="11:11" ht="14.25" customHeight="1">
      <c r="K111" s="20"/>
    </row>
    <row r="112" spans="11:11" ht="14.25" customHeight="1">
      <c r="K112" s="20"/>
    </row>
    <row r="113" spans="11:11" ht="14.25" customHeight="1">
      <c r="K113" s="20"/>
    </row>
    <row r="114" spans="11:11" ht="14.25" customHeight="1">
      <c r="K114" s="20"/>
    </row>
    <row r="115" spans="11:11" ht="14.25" customHeight="1">
      <c r="K115" s="20"/>
    </row>
    <row r="116" spans="11:11" ht="14.25" customHeight="1">
      <c r="K116" s="20"/>
    </row>
    <row r="117" spans="11:11" ht="14.25" customHeight="1">
      <c r="K117" s="20"/>
    </row>
    <row r="118" spans="11:11" ht="14.25" customHeight="1">
      <c r="K118" s="20"/>
    </row>
    <row r="119" spans="11:11" ht="14.25" customHeight="1">
      <c r="K119" s="20"/>
    </row>
    <row r="120" spans="11:11" ht="14.25" customHeight="1">
      <c r="K120" s="20"/>
    </row>
    <row r="121" spans="11:11" ht="14.25" customHeight="1">
      <c r="K121" s="20"/>
    </row>
    <row r="122" spans="11:11" ht="14.25" customHeight="1">
      <c r="K122" s="20"/>
    </row>
    <row r="123" spans="11:11" ht="14.25" customHeight="1">
      <c r="K123" s="20"/>
    </row>
    <row r="124" spans="11:11" ht="14.25" customHeight="1">
      <c r="K124" s="20"/>
    </row>
    <row r="125" spans="11:11" ht="14.25" customHeight="1">
      <c r="K125" s="20"/>
    </row>
    <row r="126" spans="11:11" ht="14.25" customHeight="1">
      <c r="K126" s="20"/>
    </row>
    <row r="127" spans="11:11" ht="14.25" customHeight="1">
      <c r="K127" s="20"/>
    </row>
    <row r="128" spans="11:11" ht="14.25" customHeight="1">
      <c r="K128" s="20"/>
    </row>
    <row r="129" spans="11:11" ht="14.25" customHeight="1">
      <c r="K129" s="20"/>
    </row>
    <row r="130" spans="11:11" ht="14.25" customHeight="1">
      <c r="K130" s="20"/>
    </row>
    <row r="131" spans="11:11" ht="14.25" customHeight="1">
      <c r="K131" s="20"/>
    </row>
    <row r="132" spans="11:11" ht="14.25" customHeight="1">
      <c r="K132" s="20"/>
    </row>
    <row r="133" spans="11:11" ht="14.25" customHeight="1">
      <c r="K133" s="20"/>
    </row>
    <row r="134" spans="11:11" ht="14.25" customHeight="1">
      <c r="K134" s="20"/>
    </row>
    <row r="135" spans="11:11" ht="14.25" customHeight="1">
      <c r="K135" s="20"/>
    </row>
    <row r="136" spans="11:11" ht="14.25" customHeight="1">
      <c r="K136" s="20"/>
    </row>
    <row r="137" spans="11:11" ht="14.25" customHeight="1">
      <c r="K137" s="20"/>
    </row>
    <row r="138" spans="11:11" ht="14.25" customHeight="1">
      <c r="K138" s="20"/>
    </row>
    <row r="139" spans="11:11" ht="14.25" customHeight="1">
      <c r="K139" s="20"/>
    </row>
    <row r="140" spans="11:11" ht="14.25" customHeight="1">
      <c r="K140" s="20"/>
    </row>
    <row r="141" spans="11:11" ht="14.25" customHeight="1">
      <c r="K141" s="20"/>
    </row>
    <row r="142" spans="11:11" ht="14.25" customHeight="1">
      <c r="K142" s="20"/>
    </row>
    <row r="143" spans="11:11" ht="14.25" customHeight="1">
      <c r="K143" s="20"/>
    </row>
    <row r="144" spans="11:11" ht="14.25" customHeight="1">
      <c r="K144" s="20"/>
    </row>
    <row r="145" spans="11:11" ht="14.25" customHeight="1">
      <c r="K145" s="20"/>
    </row>
    <row r="146" spans="11:11" ht="14.25" customHeight="1">
      <c r="K146" s="20"/>
    </row>
    <row r="147" spans="11:11" ht="14.25" customHeight="1">
      <c r="K147" s="20"/>
    </row>
    <row r="148" spans="11:11" ht="14.25" customHeight="1">
      <c r="K148" s="20"/>
    </row>
    <row r="149" spans="11:11" ht="14.25" customHeight="1">
      <c r="K149" s="20"/>
    </row>
    <row r="150" spans="11:11" ht="14.25" customHeight="1">
      <c r="K150" s="20"/>
    </row>
    <row r="151" spans="11:11" ht="14.25" customHeight="1">
      <c r="K151" s="20"/>
    </row>
    <row r="152" spans="11:11" ht="14.25" customHeight="1">
      <c r="K152" s="20"/>
    </row>
    <row r="153" spans="11:11" ht="14.25" customHeight="1">
      <c r="K153" s="20"/>
    </row>
    <row r="154" spans="11:11" ht="14.25" customHeight="1">
      <c r="K154" s="20"/>
    </row>
    <row r="155" spans="11:11" ht="14.25" customHeight="1">
      <c r="K155" s="20"/>
    </row>
    <row r="156" spans="11:11" ht="14.25" customHeight="1">
      <c r="K156" s="20"/>
    </row>
    <row r="157" spans="11:11" ht="14.25" customHeight="1">
      <c r="K157" s="20"/>
    </row>
    <row r="158" spans="11:11" ht="14.25" customHeight="1">
      <c r="K158" s="20"/>
    </row>
    <row r="159" spans="11:11" ht="14.25" customHeight="1">
      <c r="K159" s="20"/>
    </row>
    <row r="160" spans="11:11" ht="14.25" customHeight="1">
      <c r="K160" s="20"/>
    </row>
    <row r="161" spans="11:11" ht="14.25" customHeight="1">
      <c r="K161" s="20"/>
    </row>
    <row r="162" spans="11:11" ht="14.25" customHeight="1">
      <c r="K162" s="20"/>
    </row>
    <row r="163" spans="11:11" ht="14.25" customHeight="1">
      <c r="K163" s="20"/>
    </row>
    <row r="164" spans="11:11" ht="14.25" customHeight="1">
      <c r="K164" s="20"/>
    </row>
    <row r="165" spans="11:11" ht="14.25" customHeight="1">
      <c r="K165" s="20"/>
    </row>
    <row r="166" spans="11:11" ht="14.25" customHeight="1">
      <c r="K166" s="20"/>
    </row>
    <row r="167" spans="11:11" ht="14.25" customHeight="1">
      <c r="K167" s="20"/>
    </row>
    <row r="168" spans="11:11" ht="14.25" customHeight="1">
      <c r="K168" s="20"/>
    </row>
    <row r="169" spans="11:11" ht="14.25" customHeight="1">
      <c r="K169" s="20"/>
    </row>
    <row r="170" spans="11:11" ht="14.25" customHeight="1">
      <c r="K170" s="20"/>
    </row>
    <row r="171" spans="11:11" ht="14.25" customHeight="1">
      <c r="K171" s="20"/>
    </row>
    <row r="172" spans="11:11" ht="14.25" customHeight="1">
      <c r="K172" s="20"/>
    </row>
    <row r="173" spans="11:11" ht="14.25" customHeight="1">
      <c r="K173" s="20"/>
    </row>
    <row r="174" spans="11:11" ht="14.25" customHeight="1">
      <c r="K174" s="20"/>
    </row>
    <row r="175" spans="11:11" ht="14.25" customHeight="1">
      <c r="K175" s="20"/>
    </row>
    <row r="176" spans="11:11" ht="14.25" customHeight="1">
      <c r="K176" s="20"/>
    </row>
    <row r="177" spans="11:11" ht="14.25" customHeight="1">
      <c r="K177" s="20"/>
    </row>
    <row r="178" spans="11:11" ht="14.25" customHeight="1">
      <c r="K178" s="20"/>
    </row>
    <row r="179" spans="11:11" ht="14.25" customHeight="1">
      <c r="K179" s="20"/>
    </row>
    <row r="180" spans="11:11" ht="14.25" customHeight="1">
      <c r="K180" s="20"/>
    </row>
    <row r="181" spans="11:11" ht="14.25" customHeight="1">
      <c r="K181" s="20"/>
    </row>
    <row r="182" spans="11:11" ht="14.25" customHeight="1">
      <c r="K182" s="20"/>
    </row>
    <row r="183" spans="11:11" ht="14.25" customHeight="1">
      <c r="K183" s="20"/>
    </row>
    <row r="184" spans="11:11" ht="14.25" customHeight="1">
      <c r="K184" s="20"/>
    </row>
    <row r="185" spans="11:11" ht="14.25" customHeight="1">
      <c r="K185" s="20"/>
    </row>
    <row r="186" spans="11:11" ht="14.25" customHeight="1">
      <c r="K186" s="20"/>
    </row>
    <row r="187" spans="11:11" ht="14.25" customHeight="1">
      <c r="K187" s="20"/>
    </row>
    <row r="188" spans="11:11" ht="14.25" customHeight="1">
      <c r="K188" s="20"/>
    </row>
    <row r="189" spans="11:11" ht="14.25" customHeight="1">
      <c r="K189" s="20"/>
    </row>
    <row r="190" spans="11:11" ht="14.25" customHeight="1">
      <c r="K190" s="20"/>
    </row>
    <row r="191" spans="11:11" ht="14.25" customHeight="1">
      <c r="K191" s="20"/>
    </row>
    <row r="192" spans="11:11" ht="14.25" customHeight="1">
      <c r="K192" s="20"/>
    </row>
    <row r="193" spans="11:11" ht="14.25" customHeight="1">
      <c r="K193" s="20"/>
    </row>
    <row r="194" spans="11:11" ht="14.25" customHeight="1">
      <c r="K194" s="20"/>
    </row>
    <row r="195" spans="11:11" ht="14.25" customHeight="1">
      <c r="K195" s="20"/>
    </row>
    <row r="196" spans="11:11" ht="14.25" customHeight="1">
      <c r="K196" s="20"/>
    </row>
    <row r="197" spans="11:11" ht="14.25" customHeight="1">
      <c r="K197" s="20"/>
    </row>
    <row r="198" spans="11:11" ht="14.25" customHeight="1">
      <c r="K198" s="20"/>
    </row>
    <row r="199" spans="11:11" ht="14.25" customHeight="1">
      <c r="K199" s="20"/>
    </row>
    <row r="200" spans="11:11" ht="14.25" customHeight="1">
      <c r="K200" s="20"/>
    </row>
    <row r="201" spans="11:11" ht="14.25" customHeight="1">
      <c r="K201" s="20"/>
    </row>
    <row r="202" spans="11:11" ht="14.25" customHeight="1">
      <c r="K202" s="20"/>
    </row>
    <row r="203" spans="11:11" ht="14.25" customHeight="1">
      <c r="K203" s="20"/>
    </row>
    <row r="204" spans="11:11" ht="14.25" customHeight="1">
      <c r="K204" s="20"/>
    </row>
    <row r="205" spans="11:11" ht="14.25" customHeight="1">
      <c r="K205" s="20"/>
    </row>
    <row r="206" spans="11:11" ht="14.25" customHeight="1">
      <c r="K206" s="20"/>
    </row>
    <row r="207" spans="11:11" ht="14.25" customHeight="1">
      <c r="K207" s="20"/>
    </row>
    <row r="208" spans="11:11" ht="14.25" customHeight="1">
      <c r="K208" s="20"/>
    </row>
    <row r="209" spans="11:11" ht="14.25" customHeight="1">
      <c r="K209" s="20"/>
    </row>
    <row r="210" spans="11:11" ht="14.25" customHeight="1">
      <c r="K210" s="20"/>
    </row>
    <row r="211" spans="11:11" ht="14.25" customHeight="1">
      <c r="K211" s="20"/>
    </row>
    <row r="212" spans="11:11" ht="14.25" customHeight="1">
      <c r="K212" s="20"/>
    </row>
    <row r="213" spans="11:11" ht="14.25" customHeight="1">
      <c r="K213" s="20"/>
    </row>
    <row r="214" spans="11:11" ht="14.25" customHeight="1">
      <c r="K214" s="20"/>
    </row>
    <row r="215" spans="11:11" ht="14.25" customHeight="1">
      <c r="K215" s="20"/>
    </row>
    <row r="216" spans="11:11" ht="14.25" customHeight="1">
      <c r="K216" s="20"/>
    </row>
    <row r="217" spans="11:11" ht="14.25" customHeight="1">
      <c r="K217" s="20"/>
    </row>
    <row r="218" spans="11:11" ht="14.25" customHeight="1">
      <c r="K218" s="20"/>
    </row>
    <row r="219" spans="11:11" ht="15.75" customHeight="1"/>
    <row r="220" spans="11:11" ht="15.75" customHeight="1"/>
    <row r="221" spans="11:11" ht="15.75" customHeight="1"/>
    <row r="222" spans="11:11" ht="15.75" customHeight="1"/>
    <row r="223" spans="11:11" ht="15.75" customHeight="1"/>
    <row r="224" spans="11:1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ortState ref="A7:L13">
    <sortCondition descending="1" ref="J7:J13"/>
  </sortState>
  <mergeCells count="3">
    <mergeCell ref="A5:K5"/>
    <mergeCell ref="A1:K3"/>
    <mergeCell ref="A4:K4"/>
  </mergeCells>
  <phoneticPr fontId="0" type="noConversion"/>
  <printOptions horizontalCentered="1"/>
  <pageMargins left="0.70866141732283472" right="0.70866141732283472" top="0.74803149606299213" bottom="0.74803149606299213" header="0" footer="0"/>
  <pageSetup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999"/>
  <sheetViews>
    <sheetView topLeftCell="A15" workbookViewId="0">
      <selection activeCell="B23" sqref="B23"/>
    </sheetView>
  </sheetViews>
  <sheetFormatPr defaultColWidth="12.6640625" defaultRowHeight="15" customHeight="1"/>
  <cols>
    <col min="1" max="1" width="5.6640625" customWidth="1"/>
    <col min="2" max="2" width="30.25" customWidth="1"/>
    <col min="3" max="3" width="27.33203125" customWidth="1"/>
    <col min="4" max="9" width="6.58203125" customWidth="1"/>
    <col min="10" max="10" width="7.25" customWidth="1"/>
    <col min="11" max="11" width="8.83203125" customWidth="1"/>
    <col min="12" max="25" width="7.9140625" customWidth="1"/>
  </cols>
  <sheetData>
    <row r="1" spans="1:24" ht="12.75" customHeight="1">
      <c r="A1" s="78" t="s">
        <v>82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24" ht="14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24" ht="14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24" ht="12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24" ht="21" customHeight="1" thickBot="1">
      <c r="A5" s="76" t="s">
        <v>14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24" ht="24.75" customHeight="1" thickBot="1">
      <c r="A6" s="1" t="s">
        <v>1</v>
      </c>
      <c r="B6" s="1" t="s">
        <v>2</v>
      </c>
      <c r="C6" s="2" t="s">
        <v>3</v>
      </c>
      <c r="D6" s="21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22" t="s">
        <v>9</v>
      </c>
      <c r="J6" s="54" t="s">
        <v>10</v>
      </c>
      <c r="K6" s="55" t="s">
        <v>11</v>
      </c>
      <c r="L6" s="66" t="s">
        <v>108</v>
      </c>
    </row>
    <row r="7" spans="1:24" ht="21.75" customHeight="1" thickTop="1" thickBot="1">
      <c r="A7" s="6">
        <v>1</v>
      </c>
      <c r="B7" s="32" t="s">
        <v>77</v>
      </c>
      <c r="C7" s="33" t="s">
        <v>73</v>
      </c>
      <c r="D7" s="14">
        <v>149</v>
      </c>
      <c r="E7" s="71">
        <v>202</v>
      </c>
      <c r="F7" s="15">
        <v>189</v>
      </c>
      <c r="G7" s="15">
        <v>177</v>
      </c>
      <c r="H7" s="15">
        <v>147</v>
      </c>
      <c r="I7" s="28">
        <v>175</v>
      </c>
      <c r="J7" s="50">
        <f t="shared" ref="J7:J18" si="0">SUM(D7:I7)</f>
        <v>1039</v>
      </c>
      <c r="K7" s="51">
        <f t="shared" ref="K7:K18" si="1">SUM(J7/6)</f>
        <v>173.16666666666666</v>
      </c>
      <c r="L7" s="46"/>
    </row>
    <row r="8" spans="1:24" ht="21.75" customHeight="1" thickTop="1" thickBot="1">
      <c r="A8" s="6">
        <v>2</v>
      </c>
      <c r="B8" s="7" t="s">
        <v>54</v>
      </c>
      <c r="C8" s="12" t="s">
        <v>53</v>
      </c>
      <c r="D8" s="16">
        <v>188</v>
      </c>
      <c r="E8" s="10">
        <v>144</v>
      </c>
      <c r="F8" s="10">
        <v>147</v>
      </c>
      <c r="G8" s="10">
        <v>135</v>
      </c>
      <c r="H8" s="10">
        <v>158</v>
      </c>
      <c r="I8" s="11">
        <v>180</v>
      </c>
      <c r="J8" s="50">
        <f t="shared" si="0"/>
        <v>952</v>
      </c>
      <c r="K8" s="51">
        <f t="shared" si="1"/>
        <v>158.66666666666666</v>
      </c>
      <c r="L8" s="47">
        <f>J8-1039</f>
        <v>-87</v>
      </c>
    </row>
    <row r="9" spans="1:24" ht="21.75" customHeight="1" thickTop="1" thickBot="1">
      <c r="A9" s="6">
        <v>3</v>
      </c>
      <c r="B9" s="7" t="s">
        <v>96</v>
      </c>
      <c r="C9" s="12" t="s">
        <v>79</v>
      </c>
      <c r="D9" s="16">
        <v>127</v>
      </c>
      <c r="E9" s="10">
        <v>109</v>
      </c>
      <c r="F9" s="10">
        <v>176</v>
      </c>
      <c r="G9" s="31">
        <v>170</v>
      </c>
      <c r="H9" s="31">
        <v>136</v>
      </c>
      <c r="I9" s="40">
        <v>187</v>
      </c>
      <c r="J9" s="50">
        <f t="shared" si="0"/>
        <v>905</v>
      </c>
      <c r="K9" s="51">
        <f t="shared" si="1"/>
        <v>150.83333333333334</v>
      </c>
      <c r="L9" s="47">
        <f t="shared" ref="L9:L14" si="2">J9-1039</f>
        <v>-134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21.75" customHeight="1" thickTop="1" thickBot="1">
      <c r="A10" s="6">
        <v>4</v>
      </c>
      <c r="B10" s="7" t="s">
        <v>32</v>
      </c>
      <c r="C10" s="12" t="s">
        <v>31</v>
      </c>
      <c r="D10" s="30">
        <v>142</v>
      </c>
      <c r="E10" s="31">
        <v>122</v>
      </c>
      <c r="F10" s="31">
        <v>119</v>
      </c>
      <c r="G10" s="31">
        <v>139</v>
      </c>
      <c r="H10" s="31">
        <v>166</v>
      </c>
      <c r="I10" s="40">
        <v>192</v>
      </c>
      <c r="J10" s="50">
        <f t="shared" si="0"/>
        <v>880</v>
      </c>
      <c r="K10" s="51">
        <f t="shared" si="1"/>
        <v>146.66666666666666</v>
      </c>
      <c r="L10" s="47">
        <f t="shared" si="2"/>
        <v>-159</v>
      </c>
    </row>
    <row r="11" spans="1:24" ht="21.75" customHeight="1" thickTop="1" thickBot="1">
      <c r="A11" s="6">
        <v>5</v>
      </c>
      <c r="B11" s="32" t="s">
        <v>66</v>
      </c>
      <c r="C11" s="33" t="s">
        <v>80</v>
      </c>
      <c r="D11" s="16">
        <v>128</v>
      </c>
      <c r="E11" s="10">
        <v>121</v>
      </c>
      <c r="F11" s="10">
        <v>142</v>
      </c>
      <c r="G11" s="10">
        <v>135</v>
      </c>
      <c r="H11" s="10">
        <v>120</v>
      </c>
      <c r="I11" s="11">
        <v>133</v>
      </c>
      <c r="J11" s="50">
        <f t="shared" si="0"/>
        <v>779</v>
      </c>
      <c r="K11" s="51">
        <f t="shared" si="1"/>
        <v>129.83333333333334</v>
      </c>
      <c r="L11" s="47">
        <f t="shared" si="2"/>
        <v>-260</v>
      </c>
    </row>
    <row r="12" spans="1:24" ht="21.75" customHeight="1" thickTop="1" thickBot="1">
      <c r="A12" s="6">
        <v>6</v>
      </c>
      <c r="B12" s="32" t="s">
        <v>76</v>
      </c>
      <c r="C12" s="33" t="s">
        <v>73</v>
      </c>
      <c r="D12" s="16">
        <v>143</v>
      </c>
      <c r="E12" s="10">
        <v>110</v>
      </c>
      <c r="F12" s="10">
        <v>137</v>
      </c>
      <c r="G12" s="10">
        <v>102</v>
      </c>
      <c r="H12" s="10">
        <v>145</v>
      </c>
      <c r="I12" s="11">
        <v>133</v>
      </c>
      <c r="J12" s="50">
        <f t="shared" si="0"/>
        <v>770</v>
      </c>
      <c r="K12" s="51">
        <f t="shared" si="1"/>
        <v>128.33333333333334</v>
      </c>
      <c r="L12" s="47">
        <f t="shared" si="2"/>
        <v>-269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21.75" customHeight="1" thickTop="1" thickBot="1">
      <c r="A13" s="6">
        <v>7</v>
      </c>
      <c r="B13" s="7" t="s">
        <v>72</v>
      </c>
      <c r="C13" s="12" t="s">
        <v>73</v>
      </c>
      <c r="D13" s="29">
        <v>163</v>
      </c>
      <c r="E13" s="26">
        <v>139</v>
      </c>
      <c r="F13" s="26">
        <v>130</v>
      </c>
      <c r="G13" s="26">
        <v>131</v>
      </c>
      <c r="H13" s="27">
        <v>83</v>
      </c>
      <c r="I13" s="27">
        <v>118</v>
      </c>
      <c r="J13" s="50">
        <f t="shared" si="0"/>
        <v>764</v>
      </c>
      <c r="K13" s="51">
        <f t="shared" si="1"/>
        <v>127.33333333333333</v>
      </c>
      <c r="L13" s="47">
        <f t="shared" si="2"/>
        <v>-275</v>
      </c>
    </row>
    <row r="14" spans="1:24" ht="21.75" customHeight="1" thickTop="1" thickBot="1">
      <c r="A14" s="6">
        <v>8</v>
      </c>
      <c r="B14" s="7" t="s">
        <v>86</v>
      </c>
      <c r="C14" s="12" t="s">
        <v>26</v>
      </c>
      <c r="D14" s="17">
        <v>103</v>
      </c>
      <c r="E14" s="31">
        <v>132</v>
      </c>
      <c r="F14" s="31">
        <v>131</v>
      </c>
      <c r="G14" s="31">
        <v>120</v>
      </c>
      <c r="H14" s="31">
        <v>119</v>
      </c>
      <c r="I14" s="40">
        <v>131</v>
      </c>
      <c r="J14" s="50">
        <f t="shared" si="0"/>
        <v>736</v>
      </c>
      <c r="K14" s="51">
        <f t="shared" si="1"/>
        <v>122.66666666666667</v>
      </c>
      <c r="L14" s="47">
        <f t="shared" si="2"/>
        <v>-303</v>
      </c>
    </row>
    <row r="15" spans="1:24" ht="21.75" customHeight="1" thickTop="1" thickBot="1">
      <c r="A15" s="6">
        <v>9</v>
      </c>
      <c r="B15" s="7" t="s">
        <v>28</v>
      </c>
      <c r="C15" s="12" t="s">
        <v>26</v>
      </c>
      <c r="D15" s="17">
        <v>160</v>
      </c>
      <c r="E15" s="18">
        <v>118</v>
      </c>
      <c r="F15" s="18">
        <v>124</v>
      </c>
      <c r="G15" s="18">
        <v>100</v>
      </c>
      <c r="H15" s="18">
        <v>111</v>
      </c>
      <c r="I15" s="40">
        <v>108</v>
      </c>
      <c r="J15" s="50">
        <f t="shared" si="0"/>
        <v>721</v>
      </c>
      <c r="K15" s="51">
        <f t="shared" si="1"/>
        <v>120.16666666666667</v>
      </c>
      <c r="L15" s="47">
        <f>J15-J7</f>
        <v>-318</v>
      </c>
    </row>
    <row r="16" spans="1:24" ht="21.75" customHeight="1" thickTop="1" thickBot="1">
      <c r="A16" s="6">
        <v>10</v>
      </c>
      <c r="B16" s="7" t="s">
        <v>58</v>
      </c>
      <c r="C16" s="12" t="s">
        <v>56</v>
      </c>
      <c r="D16" s="17">
        <v>89</v>
      </c>
      <c r="E16" s="31">
        <v>104</v>
      </c>
      <c r="F16" s="31">
        <v>177</v>
      </c>
      <c r="G16" s="31">
        <v>101</v>
      </c>
      <c r="H16" s="31">
        <v>123</v>
      </c>
      <c r="I16" s="40">
        <v>126</v>
      </c>
      <c r="J16" s="50">
        <f t="shared" si="0"/>
        <v>720</v>
      </c>
      <c r="K16" s="51">
        <f t="shared" si="1"/>
        <v>120</v>
      </c>
      <c r="L16" s="47">
        <f>J16-J7</f>
        <v>-319</v>
      </c>
    </row>
    <row r="17" spans="1:12" s="65" customFormat="1" ht="21.75" customHeight="1" thickTop="1" thickBot="1">
      <c r="A17" s="6">
        <v>11</v>
      </c>
      <c r="B17" s="7" t="s">
        <v>113</v>
      </c>
      <c r="C17" s="12" t="s">
        <v>51</v>
      </c>
      <c r="D17" s="17">
        <v>118</v>
      </c>
      <c r="E17" s="31">
        <v>110</v>
      </c>
      <c r="F17" s="31">
        <v>100</v>
      </c>
      <c r="G17" s="31">
        <v>80</v>
      </c>
      <c r="H17" s="31">
        <v>79</v>
      </c>
      <c r="I17" s="40">
        <v>87</v>
      </c>
      <c r="J17" s="50">
        <f t="shared" si="0"/>
        <v>574</v>
      </c>
      <c r="K17" s="51">
        <f t="shared" si="1"/>
        <v>95.666666666666671</v>
      </c>
      <c r="L17" s="47">
        <f>J17-J7</f>
        <v>-465</v>
      </c>
    </row>
    <row r="18" spans="1:12" s="62" customFormat="1" ht="21.75" customHeight="1" thickTop="1" thickBot="1">
      <c r="A18" s="6">
        <v>12</v>
      </c>
      <c r="B18" s="7" t="s">
        <v>87</v>
      </c>
      <c r="C18" s="12" t="s">
        <v>51</v>
      </c>
      <c r="D18" s="67">
        <v>84</v>
      </c>
      <c r="E18" s="68">
        <v>55</v>
      </c>
      <c r="F18" s="68">
        <v>93</v>
      </c>
      <c r="G18" s="68">
        <v>38</v>
      </c>
      <c r="H18" s="68">
        <v>49</v>
      </c>
      <c r="I18" s="69">
        <v>65</v>
      </c>
      <c r="J18" s="50">
        <f t="shared" si="0"/>
        <v>384</v>
      </c>
      <c r="K18" s="51">
        <f t="shared" si="1"/>
        <v>64</v>
      </c>
      <c r="L18" s="47">
        <f>J18-J7</f>
        <v>-655</v>
      </c>
    </row>
    <row r="19" spans="1:12" s="41" customFormat="1" ht="7.9" customHeight="1" thickTop="1">
      <c r="K19" s="20"/>
    </row>
    <row r="20" spans="1:12" s="42" customFormat="1" ht="15.5">
      <c r="B20" s="60" t="s">
        <v>106</v>
      </c>
      <c r="C20" s="61" t="s">
        <v>77</v>
      </c>
      <c r="D20" s="61">
        <f>MAX(D7:I18)</f>
        <v>202</v>
      </c>
      <c r="K20" s="43"/>
    </row>
    <row r="21" spans="1:12" s="41" customFormat="1" ht="14.25" customHeight="1">
      <c r="K21" s="20"/>
    </row>
    <row r="22" spans="1:12" s="41" customFormat="1" ht="14.25" customHeight="1">
      <c r="B22" s="41" t="s">
        <v>13</v>
      </c>
      <c r="K22" s="20"/>
    </row>
    <row r="23" spans="1:12" s="41" customFormat="1" ht="14.25" customHeight="1">
      <c r="B23" s="74" t="s">
        <v>117</v>
      </c>
      <c r="K23" s="20"/>
    </row>
    <row r="24" spans="1:12" s="41" customFormat="1" ht="14.25" customHeight="1">
      <c r="K24" s="20"/>
    </row>
    <row r="25" spans="1:12" ht="14.25" customHeight="1">
      <c r="K25" s="20"/>
    </row>
    <row r="26" spans="1:12" ht="14.25" customHeight="1">
      <c r="K26" s="20"/>
    </row>
    <row r="27" spans="1:12" ht="14.25" customHeight="1">
      <c r="K27" s="20"/>
    </row>
    <row r="28" spans="1:12" ht="14.25" customHeight="1">
      <c r="K28" s="20"/>
    </row>
    <row r="29" spans="1:12" ht="14.25" customHeight="1">
      <c r="K29" s="20"/>
    </row>
    <row r="30" spans="1:12" ht="14.25" customHeight="1">
      <c r="K30" s="20"/>
    </row>
    <row r="31" spans="1:12" ht="14.25" customHeight="1">
      <c r="K31" s="20"/>
    </row>
    <row r="32" spans="1:12" ht="14.25" customHeight="1">
      <c r="K32" s="20"/>
    </row>
    <row r="33" spans="11:11" ht="14.25" customHeight="1">
      <c r="K33" s="20"/>
    </row>
    <row r="34" spans="11:11" ht="14.25" customHeight="1">
      <c r="K34" s="20"/>
    </row>
    <row r="35" spans="11:11" ht="14.25" customHeight="1">
      <c r="K35" s="20"/>
    </row>
    <row r="36" spans="11:11" ht="14.25" customHeight="1">
      <c r="K36" s="20"/>
    </row>
    <row r="37" spans="11:11" ht="14.25" customHeight="1">
      <c r="K37" s="20"/>
    </row>
    <row r="38" spans="11:11" ht="14.25" customHeight="1">
      <c r="K38" s="20"/>
    </row>
    <row r="39" spans="11:11" ht="14.25" customHeight="1">
      <c r="K39" s="20"/>
    </row>
    <row r="40" spans="11:11" ht="14.25" customHeight="1">
      <c r="K40" s="20"/>
    </row>
    <row r="41" spans="11:11" ht="14.25" customHeight="1">
      <c r="K41" s="20"/>
    </row>
    <row r="42" spans="11:11" ht="14.25" customHeight="1">
      <c r="K42" s="20"/>
    </row>
    <row r="43" spans="11:11" ht="14.25" customHeight="1">
      <c r="K43" s="20"/>
    </row>
    <row r="44" spans="11:11" ht="14.25" customHeight="1">
      <c r="K44" s="20"/>
    </row>
    <row r="45" spans="11:11" ht="14.25" customHeight="1">
      <c r="K45" s="20"/>
    </row>
    <row r="46" spans="11:11" ht="14.25" customHeight="1">
      <c r="K46" s="20"/>
    </row>
    <row r="47" spans="11:11" ht="14.25" customHeight="1">
      <c r="K47" s="20"/>
    </row>
    <row r="48" spans="11:11" ht="14.25" customHeight="1">
      <c r="K48" s="20"/>
    </row>
    <row r="49" spans="11:11" ht="14.25" customHeight="1">
      <c r="K49" s="20"/>
    </row>
    <row r="50" spans="11:11" ht="14.25" customHeight="1">
      <c r="K50" s="20"/>
    </row>
    <row r="51" spans="11:11" ht="14.25" customHeight="1">
      <c r="K51" s="20"/>
    </row>
    <row r="52" spans="11:11" ht="14.25" customHeight="1">
      <c r="K52" s="20"/>
    </row>
    <row r="53" spans="11:11" ht="14.25" customHeight="1">
      <c r="K53" s="20"/>
    </row>
    <row r="54" spans="11:11" ht="14.25" customHeight="1">
      <c r="K54" s="20"/>
    </row>
    <row r="55" spans="11:11" ht="14.25" customHeight="1">
      <c r="K55" s="20"/>
    </row>
    <row r="56" spans="11:11" ht="14.25" customHeight="1">
      <c r="K56" s="20"/>
    </row>
    <row r="57" spans="11:11" ht="14.25" customHeight="1">
      <c r="K57" s="20"/>
    </row>
    <row r="58" spans="11:11" ht="14.25" customHeight="1">
      <c r="K58" s="20"/>
    </row>
    <row r="59" spans="11:11" ht="14.25" customHeight="1">
      <c r="K59" s="20"/>
    </row>
    <row r="60" spans="11:11" ht="14.25" customHeight="1">
      <c r="K60" s="20"/>
    </row>
    <row r="61" spans="11:11" ht="14.25" customHeight="1">
      <c r="K61" s="20"/>
    </row>
    <row r="62" spans="11:11" ht="14.25" customHeight="1">
      <c r="K62" s="20"/>
    </row>
    <row r="63" spans="11:11" ht="14.25" customHeight="1">
      <c r="K63" s="20"/>
    </row>
    <row r="64" spans="11:11" ht="14.25" customHeight="1">
      <c r="K64" s="20"/>
    </row>
    <row r="65" spans="11:11" ht="14.25" customHeight="1">
      <c r="K65" s="20"/>
    </row>
    <row r="66" spans="11:11" ht="14.25" customHeight="1">
      <c r="K66" s="20"/>
    </row>
    <row r="67" spans="11:11" ht="14.25" customHeight="1">
      <c r="K67" s="20"/>
    </row>
    <row r="68" spans="11:11" ht="14.25" customHeight="1">
      <c r="K68" s="20"/>
    </row>
    <row r="69" spans="11:11" ht="14.25" customHeight="1">
      <c r="K69" s="20"/>
    </row>
    <row r="70" spans="11:11" ht="14.25" customHeight="1">
      <c r="K70" s="20"/>
    </row>
    <row r="71" spans="11:11" ht="14.25" customHeight="1">
      <c r="K71" s="20"/>
    </row>
    <row r="72" spans="11:11" ht="14.25" customHeight="1">
      <c r="K72" s="20"/>
    </row>
    <row r="73" spans="11:11" ht="14.25" customHeight="1">
      <c r="K73" s="20"/>
    </row>
    <row r="74" spans="11:11" ht="14.25" customHeight="1">
      <c r="K74" s="20"/>
    </row>
    <row r="75" spans="11:11" ht="14.25" customHeight="1">
      <c r="K75" s="20"/>
    </row>
    <row r="76" spans="11:11" ht="14.25" customHeight="1">
      <c r="K76" s="20"/>
    </row>
    <row r="77" spans="11:11" ht="14.25" customHeight="1">
      <c r="K77" s="20"/>
    </row>
    <row r="78" spans="11:11" ht="14.25" customHeight="1">
      <c r="K78" s="20"/>
    </row>
    <row r="79" spans="11:11" ht="14.25" customHeight="1">
      <c r="K79" s="20"/>
    </row>
    <row r="80" spans="11:11" ht="14.25" customHeight="1">
      <c r="K80" s="20"/>
    </row>
    <row r="81" spans="11:11" ht="14.25" customHeight="1">
      <c r="K81" s="20"/>
    </row>
    <row r="82" spans="11:11" ht="14.25" customHeight="1">
      <c r="K82" s="20"/>
    </row>
    <row r="83" spans="11:11" ht="14.25" customHeight="1">
      <c r="K83" s="20"/>
    </row>
    <row r="84" spans="11:11" ht="14.25" customHeight="1">
      <c r="K84" s="20"/>
    </row>
    <row r="85" spans="11:11" ht="14.25" customHeight="1">
      <c r="K85" s="20"/>
    </row>
    <row r="86" spans="11:11" ht="14.25" customHeight="1">
      <c r="K86" s="20"/>
    </row>
    <row r="87" spans="11:11" ht="14.25" customHeight="1">
      <c r="K87" s="20"/>
    </row>
    <row r="88" spans="11:11" ht="14.25" customHeight="1">
      <c r="K88" s="20"/>
    </row>
    <row r="89" spans="11:11" ht="14.25" customHeight="1">
      <c r="K89" s="20"/>
    </row>
    <row r="90" spans="11:11" ht="14.25" customHeight="1">
      <c r="K90" s="20"/>
    </row>
    <row r="91" spans="11:11" ht="14.25" customHeight="1">
      <c r="K91" s="20"/>
    </row>
    <row r="92" spans="11:11" ht="14.25" customHeight="1">
      <c r="K92" s="20"/>
    </row>
    <row r="93" spans="11:11" ht="14.25" customHeight="1">
      <c r="K93" s="20"/>
    </row>
    <row r="94" spans="11:11" ht="14.25" customHeight="1">
      <c r="K94" s="20"/>
    </row>
    <row r="95" spans="11:11" ht="14.25" customHeight="1">
      <c r="K95" s="20"/>
    </row>
    <row r="96" spans="11:11" ht="14.25" customHeight="1">
      <c r="K96" s="20"/>
    </row>
    <row r="97" spans="11:11" ht="14.25" customHeight="1">
      <c r="K97" s="20"/>
    </row>
    <row r="98" spans="11:11" ht="14.25" customHeight="1">
      <c r="K98" s="20"/>
    </row>
    <row r="99" spans="11:11" ht="14.25" customHeight="1">
      <c r="K99" s="20"/>
    </row>
    <row r="100" spans="11:11" ht="14.25" customHeight="1">
      <c r="K100" s="20"/>
    </row>
    <row r="101" spans="11:11" ht="14.25" customHeight="1">
      <c r="K101" s="20"/>
    </row>
    <row r="102" spans="11:11" ht="14.25" customHeight="1">
      <c r="K102" s="20"/>
    </row>
    <row r="103" spans="11:11" ht="14.25" customHeight="1">
      <c r="K103" s="20"/>
    </row>
    <row r="104" spans="11:11" ht="14.25" customHeight="1">
      <c r="K104" s="20"/>
    </row>
    <row r="105" spans="11:11" ht="14.25" customHeight="1">
      <c r="K105" s="20"/>
    </row>
    <row r="106" spans="11:11" ht="14.25" customHeight="1">
      <c r="K106" s="20"/>
    </row>
    <row r="107" spans="11:11" ht="14.25" customHeight="1">
      <c r="K107" s="20"/>
    </row>
    <row r="108" spans="11:11" ht="14.25" customHeight="1">
      <c r="K108" s="20"/>
    </row>
    <row r="109" spans="11:11" ht="14.25" customHeight="1">
      <c r="K109" s="20"/>
    </row>
    <row r="110" spans="11:11" ht="14.25" customHeight="1">
      <c r="K110" s="20"/>
    </row>
    <row r="111" spans="11:11" ht="14.25" customHeight="1">
      <c r="K111" s="20"/>
    </row>
    <row r="112" spans="11:11" ht="14.25" customHeight="1">
      <c r="K112" s="20"/>
    </row>
    <row r="113" spans="11:11" ht="14.25" customHeight="1">
      <c r="K113" s="20"/>
    </row>
    <row r="114" spans="11:11" ht="14.25" customHeight="1">
      <c r="K114" s="20"/>
    </row>
    <row r="115" spans="11:11" ht="14.25" customHeight="1">
      <c r="K115" s="20"/>
    </row>
    <row r="116" spans="11:11" ht="14.25" customHeight="1">
      <c r="K116" s="20"/>
    </row>
    <row r="117" spans="11:11" ht="14.25" customHeight="1">
      <c r="K117" s="20"/>
    </row>
    <row r="118" spans="11:11" ht="14.25" customHeight="1">
      <c r="K118" s="20"/>
    </row>
    <row r="119" spans="11:11" ht="14.25" customHeight="1">
      <c r="K119" s="20"/>
    </row>
    <row r="120" spans="11:11" ht="14.25" customHeight="1">
      <c r="K120" s="20"/>
    </row>
    <row r="121" spans="11:11" ht="14.25" customHeight="1">
      <c r="K121" s="20"/>
    </row>
    <row r="122" spans="11:11" ht="14.25" customHeight="1">
      <c r="K122" s="20"/>
    </row>
    <row r="123" spans="11:11" ht="14.25" customHeight="1">
      <c r="K123" s="20"/>
    </row>
    <row r="124" spans="11:11" ht="14.25" customHeight="1">
      <c r="K124" s="20"/>
    </row>
    <row r="125" spans="11:11" ht="14.25" customHeight="1">
      <c r="K125" s="20"/>
    </row>
    <row r="126" spans="11:11" ht="14.25" customHeight="1">
      <c r="K126" s="20"/>
    </row>
    <row r="127" spans="11:11" ht="14.25" customHeight="1">
      <c r="K127" s="20"/>
    </row>
    <row r="128" spans="11:11" ht="14.25" customHeight="1">
      <c r="K128" s="20"/>
    </row>
    <row r="129" spans="11:11" ht="14.25" customHeight="1">
      <c r="K129" s="20"/>
    </row>
    <row r="130" spans="11:11" ht="14.25" customHeight="1">
      <c r="K130" s="20"/>
    </row>
    <row r="131" spans="11:11" ht="14.25" customHeight="1">
      <c r="K131" s="20"/>
    </row>
    <row r="132" spans="11:11" ht="14.25" customHeight="1">
      <c r="K132" s="20"/>
    </row>
    <row r="133" spans="11:11" ht="14.25" customHeight="1">
      <c r="K133" s="20"/>
    </row>
    <row r="134" spans="11:11" ht="14.25" customHeight="1">
      <c r="K134" s="20"/>
    </row>
    <row r="135" spans="11:11" ht="14.25" customHeight="1">
      <c r="K135" s="20"/>
    </row>
    <row r="136" spans="11:11" ht="14.25" customHeight="1">
      <c r="K136" s="20"/>
    </row>
    <row r="137" spans="11:11" ht="14.25" customHeight="1">
      <c r="K137" s="20"/>
    </row>
    <row r="138" spans="11:11" ht="14.25" customHeight="1">
      <c r="K138" s="20"/>
    </row>
    <row r="139" spans="11:11" ht="14.25" customHeight="1">
      <c r="K139" s="20"/>
    </row>
    <row r="140" spans="11:11" ht="14.25" customHeight="1">
      <c r="K140" s="20"/>
    </row>
    <row r="141" spans="11:11" ht="14.25" customHeight="1">
      <c r="K141" s="20"/>
    </row>
    <row r="142" spans="11:11" ht="14.25" customHeight="1">
      <c r="K142" s="20"/>
    </row>
    <row r="143" spans="11:11" ht="14.25" customHeight="1">
      <c r="K143" s="20"/>
    </row>
    <row r="144" spans="11:11" ht="14.25" customHeight="1">
      <c r="K144" s="20"/>
    </row>
    <row r="145" spans="11:11" ht="14.25" customHeight="1">
      <c r="K145" s="20"/>
    </row>
    <row r="146" spans="11:11" ht="14.25" customHeight="1">
      <c r="K146" s="20"/>
    </row>
    <row r="147" spans="11:11" ht="14.25" customHeight="1">
      <c r="K147" s="20"/>
    </row>
    <row r="148" spans="11:11" ht="14.25" customHeight="1">
      <c r="K148" s="20"/>
    </row>
    <row r="149" spans="11:11" ht="14.25" customHeight="1">
      <c r="K149" s="20"/>
    </row>
    <row r="150" spans="11:11" ht="14.25" customHeight="1">
      <c r="K150" s="20"/>
    </row>
    <row r="151" spans="11:11" ht="14.25" customHeight="1">
      <c r="K151" s="20"/>
    </row>
    <row r="152" spans="11:11" ht="14.25" customHeight="1">
      <c r="K152" s="20"/>
    </row>
    <row r="153" spans="11:11" ht="14.25" customHeight="1">
      <c r="K153" s="20"/>
    </row>
    <row r="154" spans="11:11" ht="14.25" customHeight="1">
      <c r="K154" s="20"/>
    </row>
    <row r="155" spans="11:11" ht="14.25" customHeight="1">
      <c r="K155" s="20"/>
    </row>
    <row r="156" spans="11:11" ht="14.25" customHeight="1">
      <c r="K156" s="20"/>
    </row>
    <row r="157" spans="11:11" ht="14.25" customHeight="1">
      <c r="K157" s="20"/>
    </row>
    <row r="158" spans="11:11" ht="14.25" customHeight="1">
      <c r="K158" s="20"/>
    </row>
    <row r="159" spans="11:11" ht="14.25" customHeight="1">
      <c r="K159" s="20"/>
    </row>
    <row r="160" spans="11:11" ht="14.25" customHeight="1">
      <c r="K160" s="20"/>
    </row>
    <row r="161" spans="11:11" ht="14.25" customHeight="1">
      <c r="K161" s="20"/>
    </row>
    <row r="162" spans="11:11" ht="14.25" customHeight="1">
      <c r="K162" s="20"/>
    </row>
    <row r="163" spans="11:11" ht="14.25" customHeight="1">
      <c r="K163" s="20"/>
    </row>
    <row r="164" spans="11:11" ht="14.25" customHeight="1">
      <c r="K164" s="20"/>
    </row>
    <row r="165" spans="11:11" ht="14.25" customHeight="1">
      <c r="K165" s="20"/>
    </row>
    <row r="166" spans="11:11" ht="14.25" customHeight="1">
      <c r="K166" s="20"/>
    </row>
    <row r="167" spans="11:11" ht="14.25" customHeight="1">
      <c r="K167" s="20"/>
    </row>
    <row r="168" spans="11:11" ht="14.25" customHeight="1">
      <c r="K168" s="20"/>
    </row>
    <row r="169" spans="11:11" ht="14.25" customHeight="1">
      <c r="K169" s="20"/>
    </row>
    <row r="170" spans="11:11" ht="14.25" customHeight="1">
      <c r="K170" s="20"/>
    </row>
    <row r="171" spans="11:11" ht="14.25" customHeight="1">
      <c r="K171" s="20"/>
    </row>
    <row r="172" spans="11:11" ht="14.25" customHeight="1">
      <c r="K172" s="20"/>
    </row>
    <row r="173" spans="11:11" ht="14.25" customHeight="1">
      <c r="K173" s="20"/>
    </row>
    <row r="174" spans="11:11" ht="14.25" customHeight="1">
      <c r="K174" s="20"/>
    </row>
    <row r="175" spans="11:11" ht="14.25" customHeight="1">
      <c r="K175" s="20"/>
    </row>
    <row r="176" spans="11:11" ht="14.25" customHeight="1">
      <c r="K176" s="20"/>
    </row>
    <row r="177" spans="11:11" ht="14.25" customHeight="1">
      <c r="K177" s="20"/>
    </row>
    <row r="178" spans="11:11" ht="14.25" customHeight="1">
      <c r="K178" s="20"/>
    </row>
    <row r="179" spans="11:11" ht="14.25" customHeight="1">
      <c r="K179" s="20"/>
    </row>
    <row r="180" spans="11:11" ht="14.25" customHeight="1">
      <c r="K180" s="20"/>
    </row>
    <row r="181" spans="11:11" ht="14.25" customHeight="1">
      <c r="K181" s="20"/>
    </row>
    <row r="182" spans="11:11" ht="14.25" customHeight="1">
      <c r="K182" s="20"/>
    </row>
    <row r="183" spans="11:11" ht="14.25" customHeight="1">
      <c r="K183" s="20"/>
    </row>
    <row r="184" spans="11:11" ht="14.25" customHeight="1">
      <c r="K184" s="20"/>
    </row>
    <row r="185" spans="11:11" ht="14.25" customHeight="1">
      <c r="K185" s="20"/>
    </row>
    <row r="186" spans="11:11" ht="14.25" customHeight="1">
      <c r="K186" s="20"/>
    </row>
    <row r="187" spans="11:11" ht="14.25" customHeight="1">
      <c r="K187" s="20"/>
    </row>
    <row r="188" spans="11:11" ht="14.25" customHeight="1">
      <c r="K188" s="20"/>
    </row>
    <row r="189" spans="11:11" ht="14.25" customHeight="1">
      <c r="K189" s="20"/>
    </row>
    <row r="190" spans="11:11" ht="14.25" customHeight="1">
      <c r="K190" s="20"/>
    </row>
    <row r="191" spans="11:11" ht="14.25" customHeight="1">
      <c r="K191" s="20"/>
    </row>
    <row r="192" spans="11:11" ht="14.25" customHeight="1">
      <c r="K192" s="20"/>
    </row>
    <row r="193" spans="11:11" ht="14.25" customHeight="1">
      <c r="K193" s="20"/>
    </row>
    <row r="194" spans="11:11" ht="14.25" customHeight="1">
      <c r="K194" s="20"/>
    </row>
    <row r="195" spans="11:11" ht="14.25" customHeight="1">
      <c r="K195" s="20"/>
    </row>
    <row r="196" spans="11:11" ht="14.25" customHeight="1">
      <c r="K196" s="20"/>
    </row>
    <row r="197" spans="11:11" ht="14.25" customHeight="1">
      <c r="K197" s="20"/>
    </row>
    <row r="198" spans="11:11" ht="14.25" customHeight="1">
      <c r="K198" s="20"/>
    </row>
    <row r="199" spans="11:11" ht="14.25" customHeight="1">
      <c r="K199" s="20"/>
    </row>
    <row r="200" spans="11:11" ht="14.25" customHeight="1">
      <c r="K200" s="20"/>
    </row>
    <row r="201" spans="11:11" ht="14.25" customHeight="1">
      <c r="K201" s="20"/>
    </row>
    <row r="202" spans="11:11" ht="14.25" customHeight="1">
      <c r="K202" s="20"/>
    </row>
    <row r="203" spans="11:11" ht="14.25" customHeight="1">
      <c r="K203" s="20"/>
    </row>
    <row r="204" spans="11:11" ht="14.25" customHeight="1">
      <c r="K204" s="20"/>
    </row>
    <row r="205" spans="11:11" ht="14.25" customHeight="1">
      <c r="K205" s="20"/>
    </row>
    <row r="206" spans="11:11" ht="14.25" customHeight="1">
      <c r="K206" s="20"/>
    </row>
    <row r="207" spans="11:11" ht="14.25" customHeight="1">
      <c r="K207" s="20"/>
    </row>
    <row r="208" spans="11:11" ht="14.25" customHeight="1">
      <c r="K208" s="20"/>
    </row>
    <row r="209" spans="11:11" ht="14.25" customHeight="1">
      <c r="K209" s="20"/>
    </row>
    <row r="210" spans="11:11" ht="14.25" customHeight="1">
      <c r="K210" s="20"/>
    </row>
    <row r="211" spans="11:11" ht="14.25" customHeight="1">
      <c r="K211" s="20"/>
    </row>
    <row r="212" spans="11:11" ht="14.25" customHeight="1">
      <c r="K212" s="20"/>
    </row>
    <row r="213" spans="11:11" ht="14.25" customHeight="1">
      <c r="K213" s="20"/>
    </row>
    <row r="214" spans="11:11" ht="14.25" customHeight="1">
      <c r="K214" s="20"/>
    </row>
    <row r="215" spans="11:11" ht="14.25" customHeight="1">
      <c r="K215" s="20"/>
    </row>
    <row r="216" spans="11:11" ht="14.25" customHeight="1">
      <c r="K216" s="20"/>
    </row>
    <row r="217" spans="11:11" ht="14.25" customHeight="1">
      <c r="K217" s="20"/>
    </row>
    <row r="218" spans="11:11" ht="14.25" customHeight="1">
      <c r="K218" s="20"/>
    </row>
    <row r="219" spans="11:11" ht="14.25" customHeight="1">
      <c r="K219" s="20"/>
    </row>
    <row r="220" spans="11:11" ht="14.25" customHeight="1">
      <c r="K220" s="20"/>
    </row>
    <row r="221" spans="11:11" ht="14.25" customHeight="1">
      <c r="K221" s="20"/>
    </row>
    <row r="222" spans="11:11" ht="15.75" customHeight="1"/>
    <row r="223" spans="11:11" ht="15.75" customHeight="1"/>
    <row r="224" spans="11:1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ortState ref="A7:L18">
    <sortCondition descending="1" ref="J7:J18"/>
  </sortState>
  <mergeCells count="3">
    <mergeCell ref="A5:K5"/>
    <mergeCell ref="A1:K3"/>
    <mergeCell ref="A4:K4"/>
  </mergeCells>
  <phoneticPr fontId="0" type="noConversion"/>
  <printOptions horizontalCentered="1"/>
  <pageMargins left="0.70866141732283472" right="0.70866141732283472" top="0.74803149606299213" bottom="0.74803149606299213" header="0" footer="0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994"/>
  <sheetViews>
    <sheetView topLeftCell="A16" workbookViewId="0">
      <selection activeCell="B19" sqref="B19"/>
    </sheetView>
  </sheetViews>
  <sheetFormatPr defaultColWidth="12.6640625" defaultRowHeight="15" customHeight="1"/>
  <cols>
    <col min="1" max="1" width="5.6640625" customWidth="1"/>
    <col min="2" max="2" width="27.58203125" customWidth="1"/>
    <col min="3" max="3" width="25" customWidth="1"/>
    <col min="4" max="9" width="6.58203125" customWidth="1"/>
    <col min="10" max="10" width="7.5" customWidth="1"/>
    <col min="11" max="11" width="8.75" customWidth="1"/>
    <col min="12" max="25" width="7.9140625" customWidth="1"/>
  </cols>
  <sheetData>
    <row r="1" spans="1:24" ht="12.75" customHeight="1">
      <c r="A1" s="78" t="s">
        <v>82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24" ht="14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24" ht="14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24" ht="14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24" ht="18.75" customHeight="1" thickBot="1">
      <c r="A5" s="76" t="s">
        <v>15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24" ht="24.75" customHeight="1" thickBot="1">
      <c r="A6" s="1" t="s">
        <v>1</v>
      </c>
      <c r="B6" s="1" t="s">
        <v>2</v>
      </c>
      <c r="C6" s="2" t="s">
        <v>3</v>
      </c>
      <c r="D6" s="21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22" t="s">
        <v>9</v>
      </c>
      <c r="J6" s="54" t="s">
        <v>10</v>
      </c>
      <c r="K6" s="55" t="s">
        <v>11</v>
      </c>
      <c r="L6" s="66" t="s">
        <v>108</v>
      </c>
    </row>
    <row r="7" spans="1:24" ht="21.75" customHeight="1" thickTop="1" thickBot="1">
      <c r="A7" s="6">
        <v>1</v>
      </c>
      <c r="B7" s="7" t="s">
        <v>62</v>
      </c>
      <c r="C7" s="12" t="s">
        <v>79</v>
      </c>
      <c r="D7" s="14">
        <v>202</v>
      </c>
      <c r="E7" s="15">
        <v>209</v>
      </c>
      <c r="F7" s="15">
        <v>166</v>
      </c>
      <c r="G7" s="71">
        <v>223</v>
      </c>
      <c r="H7" s="15">
        <v>179</v>
      </c>
      <c r="I7" s="28">
        <v>189</v>
      </c>
      <c r="J7" s="50">
        <f t="shared" ref="J7:J20" si="0">SUM(D7:I7)</f>
        <v>1168</v>
      </c>
      <c r="K7" s="51">
        <f t="shared" ref="K7:K20" si="1">SUM(J7/6)</f>
        <v>194.66666666666666</v>
      </c>
      <c r="L7" s="46"/>
    </row>
    <row r="8" spans="1:24" ht="21.75" customHeight="1" thickTop="1" thickBot="1">
      <c r="A8" s="6">
        <v>2</v>
      </c>
      <c r="B8" s="7" t="s">
        <v>19</v>
      </c>
      <c r="C8" s="12" t="s">
        <v>18</v>
      </c>
      <c r="D8" s="16">
        <v>172</v>
      </c>
      <c r="E8" s="10">
        <v>194</v>
      </c>
      <c r="F8" s="10">
        <v>173</v>
      </c>
      <c r="G8" s="10">
        <v>192</v>
      </c>
      <c r="H8" s="10">
        <v>161</v>
      </c>
      <c r="I8" s="11">
        <v>172</v>
      </c>
      <c r="J8" s="50">
        <f t="shared" si="0"/>
        <v>1064</v>
      </c>
      <c r="K8" s="51">
        <f t="shared" si="1"/>
        <v>177.33333333333334</v>
      </c>
      <c r="L8" s="47">
        <f t="shared" ref="L8:L20" si="2">J8-1168</f>
        <v>-104</v>
      </c>
    </row>
    <row r="9" spans="1:24" ht="21.75" customHeight="1" thickTop="1" thickBot="1">
      <c r="A9" s="6">
        <v>3</v>
      </c>
      <c r="B9" s="7" t="s">
        <v>65</v>
      </c>
      <c r="C9" s="12" t="s">
        <v>79</v>
      </c>
      <c r="D9" s="16">
        <v>174</v>
      </c>
      <c r="E9" s="10">
        <v>172</v>
      </c>
      <c r="F9" s="10">
        <v>168</v>
      </c>
      <c r="G9" s="10">
        <v>138</v>
      </c>
      <c r="H9" s="10">
        <v>202</v>
      </c>
      <c r="I9" s="11">
        <v>175</v>
      </c>
      <c r="J9" s="50">
        <f t="shared" si="0"/>
        <v>1029</v>
      </c>
      <c r="K9" s="51">
        <f t="shared" si="1"/>
        <v>171.5</v>
      </c>
      <c r="L9" s="47">
        <f t="shared" si="2"/>
        <v>-139</v>
      </c>
    </row>
    <row r="10" spans="1:24" ht="21.75" customHeight="1" thickTop="1" thickBot="1">
      <c r="A10" s="6">
        <v>4</v>
      </c>
      <c r="B10" s="7" t="s">
        <v>89</v>
      </c>
      <c r="C10" s="12" t="s">
        <v>51</v>
      </c>
      <c r="D10" s="16">
        <v>170</v>
      </c>
      <c r="E10" s="10">
        <v>135</v>
      </c>
      <c r="F10" s="10">
        <v>168</v>
      </c>
      <c r="G10" s="10">
        <v>159</v>
      </c>
      <c r="H10" s="10">
        <v>149</v>
      </c>
      <c r="I10" s="11">
        <v>116</v>
      </c>
      <c r="J10" s="50">
        <f t="shared" si="0"/>
        <v>897</v>
      </c>
      <c r="K10" s="51">
        <f t="shared" si="1"/>
        <v>149.5</v>
      </c>
      <c r="L10" s="47">
        <f t="shared" si="2"/>
        <v>-271</v>
      </c>
    </row>
    <row r="11" spans="1:24" ht="21.75" customHeight="1" thickTop="1" thickBot="1">
      <c r="A11" s="6">
        <v>5</v>
      </c>
      <c r="B11" s="7" t="s">
        <v>38</v>
      </c>
      <c r="C11" s="12" t="s">
        <v>37</v>
      </c>
      <c r="D11" s="16">
        <v>128</v>
      </c>
      <c r="E11" s="10">
        <v>188</v>
      </c>
      <c r="F11" s="10">
        <v>126</v>
      </c>
      <c r="G11" s="10">
        <v>164</v>
      </c>
      <c r="H11" s="10">
        <v>124</v>
      </c>
      <c r="I11" s="11">
        <v>161</v>
      </c>
      <c r="J11" s="50">
        <f t="shared" si="0"/>
        <v>891</v>
      </c>
      <c r="K11" s="51">
        <f t="shared" si="1"/>
        <v>148.5</v>
      </c>
      <c r="L11" s="47">
        <f t="shared" si="2"/>
        <v>-277</v>
      </c>
    </row>
    <row r="12" spans="1:24" ht="21.75" customHeight="1" thickTop="1" thickBot="1">
      <c r="A12" s="6">
        <v>6</v>
      </c>
      <c r="B12" s="7" t="s">
        <v>74</v>
      </c>
      <c r="C12" s="12" t="s">
        <v>73</v>
      </c>
      <c r="D12" s="16">
        <v>131</v>
      </c>
      <c r="E12" s="10">
        <v>154</v>
      </c>
      <c r="F12" s="10">
        <v>137</v>
      </c>
      <c r="G12" s="10">
        <v>177</v>
      </c>
      <c r="H12" s="10">
        <v>156</v>
      </c>
      <c r="I12" s="11">
        <v>129</v>
      </c>
      <c r="J12" s="50">
        <f t="shared" si="0"/>
        <v>884</v>
      </c>
      <c r="K12" s="51">
        <f t="shared" si="1"/>
        <v>147.33333333333334</v>
      </c>
      <c r="L12" s="47">
        <f t="shared" si="2"/>
        <v>-284</v>
      </c>
    </row>
    <row r="13" spans="1:24" ht="21.75" customHeight="1" thickTop="1" thickBot="1">
      <c r="A13" s="6">
        <v>7</v>
      </c>
      <c r="B13" s="7" t="s">
        <v>41</v>
      </c>
      <c r="C13" s="12" t="s">
        <v>42</v>
      </c>
      <c r="D13" s="16">
        <v>145</v>
      </c>
      <c r="E13" s="10">
        <v>123</v>
      </c>
      <c r="F13" s="10">
        <v>137</v>
      </c>
      <c r="G13" s="10">
        <v>139</v>
      </c>
      <c r="H13" s="10">
        <v>155</v>
      </c>
      <c r="I13" s="11">
        <v>170</v>
      </c>
      <c r="J13" s="50">
        <f t="shared" si="0"/>
        <v>869</v>
      </c>
      <c r="K13" s="51">
        <f t="shared" si="1"/>
        <v>144.83333333333334</v>
      </c>
      <c r="L13" s="47">
        <f t="shared" si="2"/>
        <v>-299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21.75" customHeight="1" thickTop="1" thickBot="1">
      <c r="A14" s="6">
        <v>8</v>
      </c>
      <c r="B14" s="7" t="s">
        <v>25</v>
      </c>
      <c r="C14" s="12" t="s">
        <v>26</v>
      </c>
      <c r="D14" s="16">
        <v>124</v>
      </c>
      <c r="E14" s="10">
        <v>153</v>
      </c>
      <c r="F14" s="10">
        <v>166</v>
      </c>
      <c r="G14" s="10">
        <v>141</v>
      </c>
      <c r="H14" s="10">
        <v>137</v>
      </c>
      <c r="I14" s="11">
        <v>130</v>
      </c>
      <c r="J14" s="50">
        <f t="shared" si="0"/>
        <v>851</v>
      </c>
      <c r="K14" s="51">
        <f t="shared" si="1"/>
        <v>141.83333333333334</v>
      </c>
      <c r="L14" s="47">
        <f t="shared" si="2"/>
        <v>-317</v>
      </c>
    </row>
    <row r="15" spans="1:24" ht="21.75" customHeight="1" thickTop="1" thickBot="1">
      <c r="A15" s="6">
        <v>9</v>
      </c>
      <c r="B15" s="7" t="s">
        <v>59</v>
      </c>
      <c r="C15" s="12" t="s">
        <v>56</v>
      </c>
      <c r="D15" s="16">
        <v>128</v>
      </c>
      <c r="E15" s="10">
        <v>161</v>
      </c>
      <c r="F15" s="10">
        <v>119</v>
      </c>
      <c r="G15" s="10">
        <v>122</v>
      </c>
      <c r="H15" s="10">
        <v>153</v>
      </c>
      <c r="I15" s="11">
        <v>137</v>
      </c>
      <c r="J15" s="50">
        <f t="shared" si="0"/>
        <v>820</v>
      </c>
      <c r="K15" s="51">
        <f t="shared" si="1"/>
        <v>136.66666666666666</v>
      </c>
      <c r="L15" s="47">
        <f t="shared" si="2"/>
        <v>-348</v>
      </c>
    </row>
    <row r="16" spans="1:24" ht="21.75" customHeight="1" thickTop="1" thickBot="1">
      <c r="A16" s="6">
        <v>10</v>
      </c>
      <c r="B16" s="7" t="s">
        <v>21</v>
      </c>
      <c r="C16" s="12" t="s">
        <v>18</v>
      </c>
      <c r="D16" s="16">
        <v>122</v>
      </c>
      <c r="E16" s="10">
        <v>140</v>
      </c>
      <c r="F16" s="10">
        <v>159</v>
      </c>
      <c r="G16" s="10">
        <v>126</v>
      </c>
      <c r="H16" s="10">
        <v>135</v>
      </c>
      <c r="I16" s="11">
        <v>109</v>
      </c>
      <c r="J16" s="50">
        <f t="shared" si="0"/>
        <v>791</v>
      </c>
      <c r="K16" s="51">
        <f t="shared" si="1"/>
        <v>131.83333333333334</v>
      </c>
      <c r="L16" s="47">
        <f t="shared" si="2"/>
        <v>-377</v>
      </c>
    </row>
    <row r="17" spans="1:24" ht="21.75" customHeight="1" thickTop="1" thickBot="1">
      <c r="A17" s="6">
        <v>11</v>
      </c>
      <c r="B17" s="7" t="s">
        <v>88</v>
      </c>
      <c r="C17" s="12" t="s">
        <v>73</v>
      </c>
      <c r="D17" s="16">
        <v>110</v>
      </c>
      <c r="E17" s="10">
        <v>110</v>
      </c>
      <c r="F17" s="10">
        <v>129</v>
      </c>
      <c r="G17" s="10">
        <v>127</v>
      </c>
      <c r="H17" s="10">
        <v>134</v>
      </c>
      <c r="I17" s="11">
        <v>118</v>
      </c>
      <c r="J17" s="50">
        <f t="shared" si="0"/>
        <v>728</v>
      </c>
      <c r="K17" s="51">
        <f t="shared" si="1"/>
        <v>121.33333333333333</v>
      </c>
      <c r="L17" s="47">
        <f t="shared" si="2"/>
        <v>-440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21.75" customHeight="1" thickTop="1" thickBot="1">
      <c r="A18" s="6">
        <v>12</v>
      </c>
      <c r="B18" s="7" t="s">
        <v>78</v>
      </c>
      <c r="C18" s="12" t="s">
        <v>73</v>
      </c>
      <c r="D18" s="16">
        <v>142</v>
      </c>
      <c r="E18" s="10">
        <v>92</v>
      </c>
      <c r="F18" s="10">
        <v>106</v>
      </c>
      <c r="G18" s="10">
        <v>91</v>
      </c>
      <c r="H18" s="10">
        <v>107</v>
      </c>
      <c r="I18" s="11">
        <v>144</v>
      </c>
      <c r="J18" s="50">
        <f t="shared" si="0"/>
        <v>682</v>
      </c>
      <c r="K18" s="51">
        <f t="shared" si="1"/>
        <v>113.66666666666667</v>
      </c>
      <c r="L18" s="47">
        <f t="shared" si="2"/>
        <v>-486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21.75" customHeight="1" thickTop="1" thickBot="1">
      <c r="A19" s="6">
        <v>13</v>
      </c>
      <c r="B19" s="7" t="s">
        <v>91</v>
      </c>
      <c r="C19" s="12" t="s">
        <v>73</v>
      </c>
      <c r="D19" s="16">
        <v>76</v>
      </c>
      <c r="E19" s="10">
        <v>106</v>
      </c>
      <c r="F19" s="10">
        <v>110</v>
      </c>
      <c r="G19" s="10">
        <v>128</v>
      </c>
      <c r="H19" s="10">
        <v>115</v>
      </c>
      <c r="I19" s="11">
        <v>113</v>
      </c>
      <c r="J19" s="50">
        <f t="shared" si="0"/>
        <v>648</v>
      </c>
      <c r="K19" s="51">
        <f t="shared" si="1"/>
        <v>108</v>
      </c>
      <c r="L19" s="47">
        <f t="shared" si="2"/>
        <v>-520</v>
      </c>
    </row>
    <row r="20" spans="1:24" ht="19.5" customHeight="1" thickTop="1" thickBot="1">
      <c r="A20" s="6">
        <v>14</v>
      </c>
      <c r="B20" s="7" t="s">
        <v>90</v>
      </c>
      <c r="C20" s="12" t="s">
        <v>92</v>
      </c>
      <c r="D20" s="16">
        <v>67</v>
      </c>
      <c r="E20" s="10">
        <v>71</v>
      </c>
      <c r="F20" s="10">
        <v>91</v>
      </c>
      <c r="G20" s="10">
        <v>127</v>
      </c>
      <c r="H20" s="10">
        <v>102</v>
      </c>
      <c r="I20" s="11">
        <v>84</v>
      </c>
      <c r="J20" s="50">
        <f t="shared" si="0"/>
        <v>542</v>
      </c>
      <c r="K20" s="51">
        <f t="shared" si="1"/>
        <v>90.333333333333329</v>
      </c>
      <c r="L20" s="47">
        <f t="shared" si="2"/>
        <v>-626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s="41" customFormat="1" ht="7.9" customHeight="1" thickTop="1">
      <c r="K21" s="20"/>
    </row>
    <row r="22" spans="1:24" s="42" customFormat="1" ht="15.5">
      <c r="B22" s="58" t="s">
        <v>106</v>
      </c>
      <c r="C22" s="59" t="s">
        <v>62</v>
      </c>
      <c r="D22" s="59">
        <f>MAX(D7:I20)</f>
        <v>223</v>
      </c>
      <c r="K22" s="43"/>
    </row>
    <row r="23" spans="1:24" s="41" customFormat="1" ht="14.25" customHeight="1">
      <c r="K23" s="20"/>
    </row>
    <row r="24" spans="1:24" s="41" customFormat="1" ht="14.25" customHeight="1">
      <c r="B24" s="41" t="s">
        <v>13</v>
      </c>
      <c r="K24" s="20"/>
    </row>
    <row r="25" spans="1:24" s="41" customFormat="1" ht="14.25" customHeight="1">
      <c r="B25" s="74" t="s">
        <v>117</v>
      </c>
      <c r="K25" s="20"/>
    </row>
    <row r="26" spans="1:24" ht="14.25" customHeight="1">
      <c r="K26" s="23"/>
    </row>
    <row r="27" spans="1:24" ht="14.25" customHeight="1">
      <c r="K27" s="23"/>
      <c r="P27" t="s">
        <v>109</v>
      </c>
    </row>
    <row r="28" spans="1:24" ht="14.25" customHeight="1">
      <c r="K28" s="23"/>
    </row>
    <row r="29" spans="1:24" ht="14.25" customHeight="1">
      <c r="K29" s="23"/>
    </row>
    <row r="30" spans="1:24" ht="14.25" customHeight="1">
      <c r="K30" s="23"/>
    </row>
    <row r="31" spans="1:24" ht="14.25" customHeight="1">
      <c r="K31" s="23"/>
    </row>
    <row r="32" spans="1:24" ht="14.25" customHeight="1">
      <c r="K32" s="23"/>
    </row>
    <row r="33" spans="11:11" ht="14.25" customHeight="1">
      <c r="K33" s="23"/>
    </row>
    <row r="34" spans="11:11" ht="14.25" customHeight="1">
      <c r="K34" s="23"/>
    </row>
    <row r="35" spans="11:11" ht="14.25" customHeight="1">
      <c r="K35" s="23"/>
    </row>
    <row r="36" spans="11:11" ht="14.25" customHeight="1">
      <c r="K36" s="23"/>
    </row>
    <row r="37" spans="11:11" ht="14.25" customHeight="1">
      <c r="K37" s="23"/>
    </row>
    <row r="38" spans="11:11" ht="14.25" customHeight="1">
      <c r="K38" s="23"/>
    </row>
    <row r="39" spans="11:11" ht="14.25" customHeight="1">
      <c r="K39" s="23"/>
    </row>
    <row r="40" spans="11:11" ht="14.25" customHeight="1">
      <c r="K40" s="23"/>
    </row>
    <row r="41" spans="11:11" ht="14.25" customHeight="1">
      <c r="K41" s="23"/>
    </row>
    <row r="42" spans="11:11" ht="14.25" customHeight="1">
      <c r="K42" s="23"/>
    </row>
    <row r="43" spans="11:11" ht="14.25" customHeight="1">
      <c r="K43" s="23"/>
    </row>
    <row r="44" spans="11:11" ht="14.25" customHeight="1">
      <c r="K44" s="23"/>
    </row>
    <row r="45" spans="11:11" ht="14.25" customHeight="1">
      <c r="K45" s="23"/>
    </row>
    <row r="46" spans="11:11" ht="14.25" customHeight="1">
      <c r="K46" s="23"/>
    </row>
    <row r="47" spans="11:11" ht="14.25" customHeight="1">
      <c r="K47" s="23"/>
    </row>
    <row r="48" spans="11:11" ht="14.25" customHeight="1">
      <c r="K48" s="23"/>
    </row>
    <row r="49" spans="11:11" ht="14.25" customHeight="1">
      <c r="K49" s="23"/>
    </row>
    <row r="50" spans="11:11" ht="14.25" customHeight="1">
      <c r="K50" s="23"/>
    </row>
    <row r="51" spans="11:11" ht="14.25" customHeight="1">
      <c r="K51" s="23"/>
    </row>
    <row r="52" spans="11:11" ht="14.25" customHeight="1">
      <c r="K52" s="23"/>
    </row>
    <row r="53" spans="11:11" ht="14.25" customHeight="1">
      <c r="K53" s="23"/>
    </row>
    <row r="54" spans="11:11" ht="14.25" customHeight="1">
      <c r="K54" s="23"/>
    </row>
    <row r="55" spans="11:11" ht="14.25" customHeight="1">
      <c r="K55" s="23"/>
    </row>
    <row r="56" spans="11:11" ht="14.25" customHeight="1">
      <c r="K56" s="23"/>
    </row>
    <row r="57" spans="11:11" ht="14.25" customHeight="1">
      <c r="K57" s="23"/>
    </row>
    <row r="58" spans="11:11" ht="14.25" customHeight="1">
      <c r="K58" s="23"/>
    </row>
    <row r="59" spans="11:11" ht="14.25" customHeight="1">
      <c r="K59" s="23"/>
    </row>
    <row r="60" spans="11:11" ht="14.25" customHeight="1">
      <c r="K60" s="23"/>
    </row>
    <row r="61" spans="11:11" ht="14.25" customHeight="1">
      <c r="K61" s="23"/>
    </row>
    <row r="62" spans="11:11" ht="14.25" customHeight="1">
      <c r="K62" s="23"/>
    </row>
    <row r="63" spans="11:11" ht="14.25" customHeight="1">
      <c r="K63" s="23"/>
    </row>
    <row r="64" spans="11:11" ht="14.25" customHeight="1">
      <c r="K64" s="23"/>
    </row>
    <row r="65" spans="11:11" ht="14.25" customHeight="1">
      <c r="K65" s="23"/>
    </row>
    <row r="66" spans="11:11" ht="14.25" customHeight="1">
      <c r="K66" s="23"/>
    </row>
    <row r="67" spans="11:11" ht="14.25" customHeight="1">
      <c r="K67" s="23"/>
    </row>
    <row r="68" spans="11:11" ht="14.25" customHeight="1">
      <c r="K68" s="23"/>
    </row>
    <row r="69" spans="11:11" ht="14.25" customHeight="1">
      <c r="K69" s="23"/>
    </row>
    <row r="70" spans="11:11" ht="14.25" customHeight="1">
      <c r="K70" s="23"/>
    </row>
    <row r="71" spans="11:11" ht="14.25" customHeight="1">
      <c r="K71" s="23"/>
    </row>
    <row r="72" spans="11:11" ht="14.25" customHeight="1">
      <c r="K72" s="23"/>
    </row>
    <row r="73" spans="11:11" ht="14.25" customHeight="1">
      <c r="K73" s="23"/>
    </row>
    <row r="74" spans="11:11" ht="14.25" customHeight="1">
      <c r="K74" s="23"/>
    </row>
    <row r="75" spans="11:11" ht="14.25" customHeight="1">
      <c r="K75" s="23"/>
    </row>
    <row r="76" spans="11:11" ht="14.25" customHeight="1">
      <c r="K76" s="23"/>
    </row>
    <row r="77" spans="11:11" ht="14.25" customHeight="1">
      <c r="K77" s="23"/>
    </row>
    <row r="78" spans="11:11" ht="14.25" customHeight="1">
      <c r="K78" s="23"/>
    </row>
    <row r="79" spans="11:11" ht="14.25" customHeight="1">
      <c r="K79" s="23"/>
    </row>
    <row r="80" spans="11:11" ht="14.25" customHeight="1">
      <c r="K80" s="23"/>
    </row>
    <row r="81" spans="11:11" ht="14.25" customHeight="1">
      <c r="K81" s="23"/>
    </row>
    <row r="82" spans="11:11" ht="14.25" customHeight="1">
      <c r="K82" s="23"/>
    </row>
    <row r="83" spans="11:11" ht="14.25" customHeight="1">
      <c r="K83" s="23"/>
    </row>
    <row r="84" spans="11:11" ht="14.25" customHeight="1">
      <c r="K84" s="23"/>
    </row>
    <row r="85" spans="11:11" ht="14.25" customHeight="1">
      <c r="K85" s="23"/>
    </row>
    <row r="86" spans="11:11" ht="14.25" customHeight="1">
      <c r="K86" s="23"/>
    </row>
    <row r="87" spans="11:11" ht="14.25" customHeight="1">
      <c r="K87" s="23"/>
    </row>
    <row r="88" spans="11:11" ht="14.25" customHeight="1">
      <c r="K88" s="23"/>
    </row>
    <row r="89" spans="11:11" ht="14.25" customHeight="1">
      <c r="K89" s="23"/>
    </row>
    <row r="90" spans="11:11" ht="14.25" customHeight="1">
      <c r="K90" s="23"/>
    </row>
    <row r="91" spans="11:11" ht="14.25" customHeight="1">
      <c r="K91" s="23"/>
    </row>
    <row r="92" spans="11:11" ht="14.25" customHeight="1">
      <c r="K92" s="23"/>
    </row>
    <row r="93" spans="11:11" ht="14.25" customHeight="1">
      <c r="K93" s="23"/>
    </row>
    <row r="94" spans="11:11" ht="14.25" customHeight="1">
      <c r="K94" s="23"/>
    </row>
    <row r="95" spans="11:11" ht="14.25" customHeight="1">
      <c r="K95" s="23"/>
    </row>
    <row r="96" spans="11:11" ht="14.25" customHeight="1">
      <c r="K96" s="23"/>
    </row>
    <row r="97" spans="11:11" ht="14.25" customHeight="1">
      <c r="K97" s="23"/>
    </row>
    <row r="98" spans="11:11" ht="14.25" customHeight="1">
      <c r="K98" s="23"/>
    </row>
    <row r="99" spans="11:11" ht="14.25" customHeight="1">
      <c r="K99" s="23"/>
    </row>
    <row r="100" spans="11:11" ht="14.25" customHeight="1">
      <c r="K100" s="23"/>
    </row>
    <row r="101" spans="11:11" ht="14.25" customHeight="1">
      <c r="K101" s="23"/>
    </row>
    <row r="102" spans="11:11" ht="14.25" customHeight="1">
      <c r="K102" s="23"/>
    </row>
    <row r="103" spans="11:11" ht="14.25" customHeight="1">
      <c r="K103" s="23"/>
    </row>
    <row r="104" spans="11:11" ht="14.25" customHeight="1">
      <c r="K104" s="23"/>
    </row>
    <row r="105" spans="11:11" ht="14.25" customHeight="1">
      <c r="K105" s="23"/>
    </row>
    <row r="106" spans="11:11" ht="14.25" customHeight="1">
      <c r="K106" s="23"/>
    </row>
    <row r="107" spans="11:11" ht="14.25" customHeight="1">
      <c r="K107" s="23"/>
    </row>
    <row r="108" spans="11:11" ht="14.25" customHeight="1">
      <c r="K108" s="23"/>
    </row>
    <row r="109" spans="11:11" ht="14.25" customHeight="1">
      <c r="K109" s="23"/>
    </row>
    <row r="110" spans="11:11" ht="14.25" customHeight="1">
      <c r="K110" s="23"/>
    </row>
    <row r="111" spans="11:11" ht="14.25" customHeight="1">
      <c r="K111" s="23"/>
    </row>
    <row r="112" spans="11:11" ht="14.25" customHeight="1">
      <c r="K112" s="23"/>
    </row>
    <row r="113" spans="11:11" ht="14.25" customHeight="1">
      <c r="K113" s="23"/>
    </row>
    <row r="114" spans="11:11" ht="14.25" customHeight="1">
      <c r="K114" s="23"/>
    </row>
    <row r="115" spans="11:11" ht="14.25" customHeight="1">
      <c r="K115" s="23"/>
    </row>
    <row r="116" spans="11:11" ht="14.25" customHeight="1">
      <c r="K116" s="23"/>
    </row>
    <row r="117" spans="11:11" ht="14.25" customHeight="1">
      <c r="K117" s="23"/>
    </row>
    <row r="118" spans="11:11" ht="14.25" customHeight="1">
      <c r="K118" s="23"/>
    </row>
    <row r="119" spans="11:11" ht="14.25" customHeight="1">
      <c r="K119" s="23"/>
    </row>
    <row r="120" spans="11:11" ht="14.25" customHeight="1">
      <c r="K120" s="23"/>
    </row>
    <row r="121" spans="11:11" ht="14.25" customHeight="1">
      <c r="K121" s="23"/>
    </row>
    <row r="122" spans="11:11" ht="14.25" customHeight="1">
      <c r="K122" s="23"/>
    </row>
    <row r="123" spans="11:11" ht="14.25" customHeight="1">
      <c r="K123" s="23"/>
    </row>
    <row r="124" spans="11:11" ht="14.25" customHeight="1">
      <c r="K124" s="23"/>
    </row>
    <row r="125" spans="11:11" ht="14.25" customHeight="1">
      <c r="K125" s="23"/>
    </row>
    <row r="126" spans="11:11" ht="14.25" customHeight="1">
      <c r="K126" s="23"/>
    </row>
    <row r="127" spans="11:11" ht="14.25" customHeight="1">
      <c r="K127" s="23"/>
    </row>
    <row r="128" spans="11:11" ht="14.25" customHeight="1">
      <c r="K128" s="23"/>
    </row>
    <row r="129" spans="11:11" ht="14.25" customHeight="1">
      <c r="K129" s="23"/>
    </row>
    <row r="130" spans="11:11" ht="14.25" customHeight="1">
      <c r="K130" s="23"/>
    </row>
    <row r="131" spans="11:11" ht="14.25" customHeight="1">
      <c r="K131" s="23"/>
    </row>
    <row r="132" spans="11:11" ht="14.25" customHeight="1">
      <c r="K132" s="23"/>
    </row>
    <row r="133" spans="11:11" ht="14.25" customHeight="1">
      <c r="K133" s="23"/>
    </row>
    <row r="134" spans="11:11" ht="14.25" customHeight="1">
      <c r="K134" s="23"/>
    </row>
    <row r="135" spans="11:11" ht="14.25" customHeight="1">
      <c r="K135" s="23"/>
    </row>
    <row r="136" spans="11:11" ht="14.25" customHeight="1">
      <c r="K136" s="23"/>
    </row>
    <row r="137" spans="11:11" ht="14.25" customHeight="1">
      <c r="K137" s="23"/>
    </row>
    <row r="138" spans="11:11" ht="14.25" customHeight="1">
      <c r="K138" s="23"/>
    </row>
    <row r="139" spans="11:11" ht="14.25" customHeight="1">
      <c r="K139" s="23"/>
    </row>
    <row r="140" spans="11:11" ht="14.25" customHeight="1">
      <c r="K140" s="23"/>
    </row>
    <row r="141" spans="11:11" ht="14.25" customHeight="1">
      <c r="K141" s="23"/>
    </row>
    <row r="142" spans="11:11" ht="14.25" customHeight="1">
      <c r="K142" s="23"/>
    </row>
    <row r="143" spans="11:11" ht="14.25" customHeight="1">
      <c r="K143" s="23"/>
    </row>
    <row r="144" spans="11:11" ht="14.25" customHeight="1">
      <c r="K144" s="23"/>
    </row>
    <row r="145" spans="11:11" ht="14.25" customHeight="1">
      <c r="K145" s="23"/>
    </row>
    <row r="146" spans="11:11" ht="14.25" customHeight="1">
      <c r="K146" s="23"/>
    </row>
    <row r="147" spans="11:11" ht="14.25" customHeight="1">
      <c r="K147" s="23"/>
    </row>
    <row r="148" spans="11:11" ht="14.25" customHeight="1">
      <c r="K148" s="23"/>
    </row>
    <row r="149" spans="11:11" ht="14.25" customHeight="1">
      <c r="K149" s="23"/>
    </row>
    <row r="150" spans="11:11" ht="14.25" customHeight="1">
      <c r="K150" s="23"/>
    </row>
    <row r="151" spans="11:11" ht="14.25" customHeight="1">
      <c r="K151" s="23"/>
    </row>
    <row r="152" spans="11:11" ht="14.25" customHeight="1">
      <c r="K152" s="23"/>
    </row>
    <row r="153" spans="11:11" ht="14.25" customHeight="1">
      <c r="K153" s="23"/>
    </row>
    <row r="154" spans="11:11" ht="14.25" customHeight="1">
      <c r="K154" s="23"/>
    </row>
    <row r="155" spans="11:11" ht="14.25" customHeight="1">
      <c r="K155" s="23"/>
    </row>
    <row r="156" spans="11:11" ht="14.25" customHeight="1">
      <c r="K156" s="23"/>
    </row>
    <row r="157" spans="11:11" ht="14.25" customHeight="1">
      <c r="K157" s="23"/>
    </row>
    <row r="158" spans="11:11" ht="14.25" customHeight="1">
      <c r="K158" s="23"/>
    </row>
    <row r="159" spans="11:11" ht="14.25" customHeight="1">
      <c r="K159" s="23"/>
    </row>
    <row r="160" spans="11:11" ht="14.25" customHeight="1">
      <c r="K160" s="23"/>
    </row>
    <row r="161" spans="11:11" ht="14.25" customHeight="1">
      <c r="K161" s="23"/>
    </row>
    <row r="162" spans="11:11" ht="14.25" customHeight="1">
      <c r="K162" s="23"/>
    </row>
    <row r="163" spans="11:11" ht="14.25" customHeight="1">
      <c r="K163" s="23"/>
    </row>
    <row r="164" spans="11:11" ht="14.25" customHeight="1">
      <c r="K164" s="23"/>
    </row>
    <row r="165" spans="11:11" ht="14.25" customHeight="1">
      <c r="K165" s="23"/>
    </row>
    <row r="166" spans="11:11" ht="14.25" customHeight="1">
      <c r="K166" s="23"/>
    </row>
    <row r="167" spans="11:11" ht="14.25" customHeight="1">
      <c r="K167" s="23"/>
    </row>
    <row r="168" spans="11:11" ht="14.25" customHeight="1">
      <c r="K168" s="23"/>
    </row>
    <row r="169" spans="11:11" ht="14.25" customHeight="1">
      <c r="K169" s="23"/>
    </row>
    <row r="170" spans="11:11" ht="14.25" customHeight="1">
      <c r="K170" s="23"/>
    </row>
    <row r="171" spans="11:11" ht="14.25" customHeight="1">
      <c r="K171" s="23"/>
    </row>
    <row r="172" spans="11:11" ht="14.25" customHeight="1">
      <c r="K172" s="23"/>
    </row>
    <row r="173" spans="11:11" ht="14.25" customHeight="1">
      <c r="K173" s="23"/>
    </row>
    <row r="174" spans="11:11" ht="14.25" customHeight="1">
      <c r="K174" s="23"/>
    </row>
    <row r="175" spans="11:11" ht="14.25" customHeight="1">
      <c r="K175" s="23"/>
    </row>
    <row r="176" spans="11:11" ht="14.25" customHeight="1">
      <c r="K176" s="23"/>
    </row>
    <row r="177" spans="11:11" ht="14.25" customHeight="1">
      <c r="K177" s="23"/>
    </row>
    <row r="178" spans="11:11" ht="14.25" customHeight="1">
      <c r="K178" s="23"/>
    </row>
    <row r="179" spans="11:11" ht="14.25" customHeight="1">
      <c r="K179" s="23"/>
    </row>
    <row r="180" spans="11:11" ht="14.25" customHeight="1">
      <c r="K180" s="23"/>
    </row>
    <row r="181" spans="11:11" ht="14.25" customHeight="1">
      <c r="K181" s="23"/>
    </row>
    <row r="182" spans="11:11" ht="14.25" customHeight="1">
      <c r="K182" s="23"/>
    </row>
    <row r="183" spans="11:11" ht="14.25" customHeight="1">
      <c r="K183" s="23"/>
    </row>
    <row r="184" spans="11:11" ht="14.25" customHeight="1">
      <c r="K184" s="23"/>
    </row>
    <row r="185" spans="11:11" ht="14.25" customHeight="1">
      <c r="K185" s="23"/>
    </row>
    <row r="186" spans="11:11" ht="14.25" customHeight="1">
      <c r="K186" s="23"/>
    </row>
    <row r="187" spans="11:11" ht="14.25" customHeight="1">
      <c r="K187" s="23"/>
    </row>
    <row r="188" spans="11:11" ht="14.25" customHeight="1">
      <c r="K188" s="23"/>
    </row>
    <row r="189" spans="11:11" ht="14.25" customHeight="1">
      <c r="K189" s="23"/>
    </row>
    <row r="190" spans="11:11" ht="14.25" customHeight="1">
      <c r="K190" s="23"/>
    </row>
    <row r="191" spans="11:11" ht="14.25" customHeight="1">
      <c r="K191" s="23"/>
    </row>
    <row r="192" spans="11:11" ht="14.25" customHeight="1">
      <c r="K192" s="23"/>
    </row>
    <row r="193" spans="11:11" ht="14.25" customHeight="1">
      <c r="K193" s="23"/>
    </row>
    <row r="194" spans="11:11" ht="14.25" customHeight="1">
      <c r="K194" s="23"/>
    </row>
    <row r="195" spans="11:11" ht="14.25" customHeight="1">
      <c r="K195" s="23"/>
    </row>
    <row r="196" spans="11:11" ht="14.25" customHeight="1">
      <c r="K196" s="23"/>
    </row>
    <row r="197" spans="11:11" ht="14.25" customHeight="1">
      <c r="K197" s="23"/>
    </row>
    <row r="198" spans="11:11" ht="14.25" customHeight="1">
      <c r="K198" s="23"/>
    </row>
    <row r="199" spans="11:11" ht="14.25" customHeight="1">
      <c r="K199" s="23"/>
    </row>
    <row r="200" spans="11:11" ht="14.25" customHeight="1">
      <c r="K200" s="23"/>
    </row>
    <row r="201" spans="11:11" ht="14.25" customHeight="1">
      <c r="K201" s="23"/>
    </row>
    <row r="202" spans="11:11" ht="14.25" customHeight="1">
      <c r="K202" s="23"/>
    </row>
    <row r="203" spans="11:11" ht="14.25" customHeight="1">
      <c r="K203" s="23"/>
    </row>
    <row r="204" spans="11:11" ht="14.25" customHeight="1">
      <c r="K204" s="23"/>
    </row>
    <row r="205" spans="11:11" ht="14.25" customHeight="1">
      <c r="K205" s="23"/>
    </row>
    <row r="206" spans="11:11" ht="14.25" customHeight="1">
      <c r="K206" s="23"/>
    </row>
    <row r="207" spans="11:11" ht="14.25" customHeight="1">
      <c r="K207" s="23"/>
    </row>
    <row r="208" spans="11:11" ht="14.25" customHeight="1">
      <c r="K208" s="23"/>
    </row>
    <row r="209" spans="11:11" ht="14.25" customHeight="1">
      <c r="K209" s="23"/>
    </row>
    <row r="210" spans="11:11" ht="14.25" customHeight="1">
      <c r="K210" s="23"/>
    </row>
    <row r="211" spans="11:11" ht="14.25" customHeight="1">
      <c r="K211" s="23"/>
    </row>
    <row r="212" spans="11:11" ht="14.25" customHeight="1">
      <c r="K212" s="23"/>
    </row>
    <row r="213" spans="11:11" ht="14.25" customHeight="1">
      <c r="K213" s="23"/>
    </row>
    <row r="214" spans="11:11" ht="14.25" customHeight="1">
      <c r="K214" s="23"/>
    </row>
    <row r="215" spans="11:11" ht="14.25" customHeight="1">
      <c r="K215" s="23"/>
    </row>
    <row r="216" spans="11:11" ht="14.25" customHeight="1">
      <c r="K216" s="23"/>
    </row>
    <row r="217" spans="11:11" ht="14.25" customHeight="1">
      <c r="K217" s="23"/>
    </row>
    <row r="218" spans="11:11" ht="14.25" customHeight="1">
      <c r="K218" s="23"/>
    </row>
    <row r="219" spans="11:11" ht="14.25" customHeight="1">
      <c r="K219" s="23"/>
    </row>
    <row r="220" spans="11:11" ht="14.25" customHeight="1">
      <c r="K220" s="23"/>
    </row>
    <row r="221" spans="11:11" ht="14.25" customHeight="1">
      <c r="K221" s="23"/>
    </row>
    <row r="222" spans="11:11" ht="14.25" customHeight="1">
      <c r="K222" s="23"/>
    </row>
    <row r="223" spans="11:11" ht="15.75" customHeight="1"/>
    <row r="224" spans="11:1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sortState ref="A7:L20">
    <sortCondition descending="1" ref="J7:J20"/>
  </sortState>
  <mergeCells count="3">
    <mergeCell ref="A5:K5"/>
    <mergeCell ref="A1:K3"/>
    <mergeCell ref="A4:K4"/>
  </mergeCells>
  <phoneticPr fontId="0" type="noConversion"/>
  <printOptions horizontalCentered="1"/>
  <pageMargins left="0.70866141732283472" right="0.70866141732283472" top="0.74803149606299213" bottom="0.74803149606299213" header="0" footer="0"/>
  <pageSetup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005"/>
  <sheetViews>
    <sheetView tabSelected="1" topLeftCell="A8" workbookViewId="0">
      <selection activeCell="B15" sqref="B15"/>
    </sheetView>
  </sheetViews>
  <sheetFormatPr defaultColWidth="12.6640625" defaultRowHeight="15" customHeight="1"/>
  <cols>
    <col min="1" max="1" width="5.6640625" customWidth="1"/>
    <col min="2" max="2" width="27.75" customWidth="1"/>
    <col min="3" max="3" width="28.6640625" customWidth="1"/>
    <col min="4" max="9" width="6.58203125" customWidth="1"/>
    <col min="10" max="10" width="7.83203125" customWidth="1"/>
    <col min="11" max="11" width="8.58203125" customWidth="1"/>
    <col min="12" max="25" width="7.9140625" customWidth="1"/>
  </cols>
  <sheetData>
    <row r="1" spans="1:24" ht="12.75" customHeight="1">
      <c r="A1" s="78" t="s">
        <v>82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24" ht="14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24" ht="14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24" ht="12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24" ht="18.75" customHeight="1" thickBot="1">
      <c r="A5" s="76" t="s">
        <v>17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24" ht="24.75" customHeight="1" thickBot="1">
      <c r="A6" s="1" t="s">
        <v>1</v>
      </c>
      <c r="B6" s="1" t="s">
        <v>2</v>
      </c>
      <c r="C6" s="2" t="s">
        <v>3</v>
      </c>
      <c r="D6" s="21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22" t="s">
        <v>9</v>
      </c>
      <c r="J6" s="54" t="s">
        <v>10</v>
      </c>
      <c r="K6" s="55" t="s">
        <v>11</v>
      </c>
      <c r="L6" s="66" t="s">
        <v>108</v>
      </c>
    </row>
    <row r="7" spans="1:24" ht="21.75" customHeight="1" thickTop="1" thickBot="1">
      <c r="A7" s="6">
        <v>1</v>
      </c>
      <c r="B7" s="7" t="s">
        <v>33</v>
      </c>
      <c r="C7" s="12" t="s">
        <v>31</v>
      </c>
      <c r="D7" s="14">
        <v>198</v>
      </c>
      <c r="E7" s="15">
        <v>146</v>
      </c>
      <c r="F7" s="71">
        <v>226</v>
      </c>
      <c r="G7" s="15">
        <v>204</v>
      </c>
      <c r="H7" s="28">
        <v>206</v>
      </c>
      <c r="I7" s="28">
        <v>183</v>
      </c>
      <c r="J7" s="50">
        <f t="shared" ref="J7:J25" si="0">SUM(D7:I7)</f>
        <v>1163</v>
      </c>
      <c r="K7" s="51">
        <f t="shared" ref="K7:K25" si="1">SUM(J7/6)</f>
        <v>193.83333333333334</v>
      </c>
      <c r="L7" s="56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21.75" customHeight="1" thickTop="1" thickBot="1">
      <c r="A8" s="6">
        <v>2</v>
      </c>
      <c r="B8" s="7" t="s">
        <v>64</v>
      </c>
      <c r="C8" s="12" t="s">
        <v>79</v>
      </c>
      <c r="D8" s="16">
        <v>211</v>
      </c>
      <c r="E8" s="10">
        <v>157</v>
      </c>
      <c r="F8" s="10">
        <v>195</v>
      </c>
      <c r="G8" s="10">
        <v>172</v>
      </c>
      <c r="H8" s="11">
        <v>149</v>
      </c>
      <c r="I8" s="11">
        <v>168</v>
      </c>
      <c r="J8" s="50">
        <f t="shared" si="0"/>
        <v>1052</v>
      </c>
      <c r="K8" s="51">
        <f t="shared" si="1"/>
        <v>175.33333333333334</v>
      </c>
      <c r="L8" s="47">
        <f t="shared" ref="L8:L25" si="2">J8-1163</f>
        <v>-111</v>
      </c>
    </row>
    <row r="9" spans="1:24" ht="21.75" customHeight="1" thickTop="1" thickBot="1">
      <c r="A9" s="6">
        <v>3</v>
      </c>
      <c r="B9" s="7" t="s">
        <v>49</v>
      </c>
      <c r="C9" s="12" t="s">
        <v>48</v>
      </c>
      <c r="D9" s="16">
        <v>176</v>
      </c>
      <c r="E9" s="10">
        <v>169</v>
      </c>
      <c r="F9" s="10">
        <v>167</v>
      </c>
      <c r="G9" s="10">
        <v>146</v>
      </c>
      <c r="H9" s="11">
        <v>122</v>
      </c>
      <c r="I9" s="11">
        <v>194</v>
      </c>
      <c r="J9" s="50">
        <f t="shared" si="0"/>
        <v>974</v>
      </c>
      <c r="K9" s="51">
        <f t="shared" si="1"/>
        <v>162.33333333333334</v>
      </c>
      <c r="L9" s="47">
        <f t="shared" si="2"/>
        <v>-189</v>
      </c>
    </row>
    <row r="10" spans="1:24" ht="21.75" customHeight="1" thickTop="1" thickBot="1">
      <c r="A10" s="6">
        <v>4</v>
      </c>
      <c r="B10" s="7" t="s">
        <v>67</v>
      </c>
      <c r="C10" s="12" t="s">
        <v>68</v>
      </c>
      <c r="D10" s="16">
        <v>155</v>
      </c>
      <c r="E10" s="10">
        <v>129</v>
      </c>
      <c r="F10" s="10">
        <v>189</v>
      </c>
      <c r="G10" s="10">
        <v>133</v>
      </c>
      <c r="H10" s="11">
        <v>159</v>
      </c>
      <c r="I10" s="11">
        <v>171</v>
      </c>
      <c r="J10" s="50">
        <f t="shared" si="0"/>
        <v>936</v>
      </c>
      <c r="K10" s="51">
        <f t="shared" si="1"/>
        <v>156</v>
      </c>
      <c r="L10" s="47">
        <f t="shared" si="2"/>
        <v>-227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21.75" customHeight="1" thickTop="1" thickBot="1">
      <c r="A11" s="6">
        <v>5</v>
      </c>
      <c r="B11" s="7" t="s">
        <v>24</v>
      </c>
      <c r="C11" s="12" t="s">
        <v>23</v>
      </c>
      <c r="D11" s="16">
        <v>138</v>
      </c>
      <c r="E11" s="10">
        <v>187</v>
      </c>
      <c r="F11" s="10">
        <v>204</v>
      </c>
      <c r="G11" s="10">
        <v>142</v>
      </c>
      <c r="H11" s="11">
        <v>113</v>
      </c>
      <c r="I11" s="11">
        <v>128</v>
      </c>
      <c r="J11" s="50">
        <f t="shared" si="0"/>
        <v>912</v>
      </c>
      <c r="K11" s="51">
        <f t="shared" si="1"/>
        <v>152</v>
      </c>
      <c r="L11" s="47">
        <f t="shared" si="2"/>
        <v>-251</v>
      </c>
    </row>
    <row r="12" spans="1:24" ht="21.75" customHeight="1" thickTop="1" thickBot="1">
      <c r="A12" s="6">
        <v>6</v>
      </c>
      <c r="B12" s="7" t="s">
        <v>20</v>
      </c>
      <c r="C12" s="12" t="s">
        <v>18</v>
      </c>
      <c r="D12" s="29">
        <v>120</v>
      </c>
      <c r="E12" s="26">
        <v>156</v>
      </c>
      <c r="F12" s="26">
        <v>145</v>
      </c>
      <c r="G12" s="26">
        <v>144</v>
      </c>
      <c r="H12" s="27">
        <v>163</v>
      </c>
      <c r="I12" s="27">
        <v>151</v>
      </c>
      <c r="J12" s="50">
        <f t="shared" si="0"/>
        <v>879</v>
      </c>
      <c r="K12" s="51">
        <f t="shared" si="1"/>
        <v>146.5</v>
      </c>
      <c r="L12" s="47">
        <f t="shared" si="2"/>
        <v>-284</v>
      </c>
    </row>
    <row r="13" spans="1:24" ht="21.75" customHeight="1" thickTop="1" thickBot="1">
      <c r="A13" s="6">
        <v>7</v>
      </c>
      <c r="B13" s="7" t="s">
        <v>63</v>
      </c>
      <c r="C13" s="12" t="s">
        <v>79</v>
      </c>
      <c r="D13" s="29">
        <v>93</v>
      </c>
      <c r="E13" s="26">
        <v>173</v>
      </c>
      <c r="F13" s="26">
        <v>150</v>
      </c>
      <c r="G13" s="26">
        <v>135</v>
      </c>
      <c r="H13" s="27">
        <v>174</v>
      </c>
      <c r="I13" s="27">
        <v>147</v>
      </c>
      <c r="J13" s="50">
        <f t="shared" si="0"/>
        <v>872</v>
      </c>
      <c r="K13" s="51">
        <f t="shared" si="1"/>
        <v>145.33333333333334</v>
      </c>
      <c r="L13" s="47">
        <f t="shared" si="2"/>
        <v>-291</v>
      </c>
    </row>
    <row r="14" spans="1:24" ht="21.75" customHeight="1" thickTop="1" thickBot="1">
      <c r="A14" s="6">
        <v>8</v>
      </c>
      <c r="B14" s="7" t="s">
        <v>105</v>
      </c>
      <c r="C14" s="12" t="s">
        <v>18</v>
      </c>
      <c r="D14" s="29">
        <v>116</v>
      </c>
      <c r="E14" s="26">
        <v>154</v>
      </c>
      <c r="F14" s="26">
        <v>168</v>
      </c>
      <c r="G14" s="26">
        <v>123</v>
      </c>
      <c r="H14" s="27">
        <v>136</v>
      </c>
      <c r="I14" s="27">
        <v>162</v>
      </c>
      <c r="J14" s="50">
        <f t="shared" si="0"/>
        <v>859</v>
      </c>
      <c r="K14" s="51">
        <f t="shared" si="1"/>
        <v>143.16666666666666</v>
      </c>
      <c r="L14" s="47">
        <f t="shared" si="2"/>
        <v>-304</v>
      </c>
    </row>
    <row r="15" spans="1:24" ht="21.75" customHeight="1" thickTop="1" thickBot="1">
      <c r="A15" s="6">
        <v>9</v>
      </c>
      <c r="B15" s="7" t="s">
        <v>118</v>
      </c>
      <c r="C15" s="12" t="s">
        <v>51</v>
      </c>
      <c r="D15" s="29">
        <v>145</v>
      </c>
      <c r="E15" s="26">
        <v>147</v>
      </c>
      <c r="F15" s="26">
        <v>142</v>
      </c>
      <c r="G15" s="26">
        <v>140</v>
      </c>
      <c r="H15" s="27">
        <v>136</v>
      </c>
      <c r="I15" s="27">
        <v>146</v>
      </c>
      <c r="J15" s="50">
        <f t="shared" si="0"/>
        <v>856</v>
      </c>
      <c r="K15" s="51">
        <f t="shared" si="1"/>
        <v>142.66666666666666</v>
      </c>
      <c r="L15" s="47">
        <f t="shared" si="2"/>
        <v>-307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21.75" customHeight="1" thickTop="1" thickBot="1">
      <c r="A16" s="6">
        <v>10</v>
      </c>
      <c r="B16" s="7" t="s">
        <v>112</v>
      </c>
      <c r="C16" s="12" t="s">
        <v>79</v>
      </c>
      <c r="D16" s="29">
        <v>132</v>
      </c>
      <c r="E16" s="26">
        <v>139</v>
      </c>
      <c r="F16" s="26">
        <v>114</v>
      </c>
      <c r="G16" s="26">
        <v>151</v>
      </c>
      <c r="H16" s="27">
        <v>152</v>
      </c>
      <c r="I16" s="27">
        <v>141</v>
      </c>
      <c r="J16" s="50">
        <f t="shared" si="0"/>
        <v>829</v>
      </c>
      <c r="K16" s="51">
        <f t="shared" si="1"/>
        <v>138.16666666666666</v>
      </c>
      <c r="L16" s="47">
        <f t="shared" si="2"/>
        <v>-334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21.75" customHeight="1" thickTop="1" thickBot="1">
      <c r="A17" s="6">
        <v>11</v>
      </c>
      <c r="B17" s="7" t="s">
        <v>94</v>
      </c>
      <c r="C17" s="12" t="s">
        <v>73</v>
      </c>
      <c r="D17" s="29">
        <v>112</v>
      </c>
      <c r="E17" s="26">
        <v>138</v>
      </c>
      <c r="F17" s="26">
        <v>146</v>
      </c>
      <c r="G17" s="26">
        <v>171</v>
      </c>
      <c r="H17" s="27">
        <v>107</v>
      </c>
      <c r="I17" s="27">
        <v>126</v>
      </c>
      <c r="J17" s="50">
        <f t="shared" si="0"/>
        <v>800</v>
      </c>
      <c r="K17" s="51">
        <f t="shared" si="1"/>
        <v>133.33333333333334</v>
      </c>
      <c r="L17" s="47">
        <f t="shared" si="2"/>
        <v>-363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21.75" customHeight="1" thickTop="1" thickBot="1">
      <c r="A18" s="6">
        <v>12</v>
      </c>
      <c r="B18" s="7" t="s">
        <v>71</v>
      </c>
      <c r="C18" s="12" t="s">
        <v>68</v>
      </c>
      <c r="D18" s="29">
        <v>130</v>
      </c>
      <c r="E18" s="26">
        <v>132</v>
      </c>
      <c r="F18" s="26">
        <v>111</v>
      </c>
      <c r="G18" s="26">
        <v>109</v>
      </c>
      <c r="H18" s="27">
        <v>131</v>
      </c>
      <c r="I18" s="27">
        <v>146</v>
      </c>
      <c r="J18" s="50">
        <f t="shared" si="0"/>
        <v>759</v>
      </c>
      <c r="K18" s="51">
        <f t="shared" si="1"/>
        <v>126.5</v>
      </c>
      <c r="L18" s="47">
        <f t="shared" si="2"/>
        <v>-404</v>
      </c>
    </row>
    <row r="19" spans="1:24" s="38" customFormat="1" ht="21.75" customHeight="1" thickTop="1" thickBot="1">
      <c r="A19" s="6">
        <v>13</v>
      </c>
      <c r="B19" s="7" t="s">
        <v>93</v>
      </c>
      <c r="C19" s="12" t="s">
        <v>56</v>
      </c>
      <c r="D19" s="29">
        <v>134</v>
      </c>
      <c r="E19" s="26">
        <v>117</v>
      </c>
      <c r="F19" s="26">
        <v>137</v>
      </c>
      <c r="G19" s="26">
        <v>115</v>
      </c>
      <c r="H19" s="27">
        <v>110</v>
      </c>
      <c r="I19" s="27">
        <v>133</v>
      </c>
      <c r="J19" s="50">
        <f t="shared" si="0"/>
        <v>746</v>
      </c>
      <c r="K19" s="51">
        <f t="shared" si="1"/>
        <v>124.33333333333333</v>
      </c>
      <c r="L19" s="47">
        <f t="shared" si="2"/>
        <v>-417</v>
      </c>
    </row>
    <row r="20" spans="1:24" ht="21.75" customHeight="1" thickTop="1" thickBot="1">
      <c r="A20" s="6">
        <v>14</v>
      </c>
      <c r="B20" s="7" t="s">
        <v>103</v>
      </c>
      <c r="C20" s="12" t="s">
        <v>56</v>
      </c>
      <c r="D20" s="29">
        <v>122</v>
      </c>
      <c r="E20" s="26">
        <v>144</v>
      </c>
      <c r="F20" s="26">
        <v>106</v>
      </c>
      <c r="G20" s="26">
        <v>93</v>
      </c>
      <c r="H20" s="27">
        <v>158</v>
      </c>
      <c r="I20" s="27">
        <v>98</v>
      </c>
      <c r="J20" s="50">
        <f t="shared" si="0"/>
        <v>721</v>
      </c>
      <c r="K20" s="51">
        <f t="shared" si="1"/>
        <v>120.16666666666667</v>
      </c>
      <c r="L20" s="47">
        <f t="shared" si="2"/>
        <v>-442</v>
      </c>
    </row>
    <row r="21" spans="1:24" s="38" customFormat="1" ht="21.75" customHeight="1" thickTop="1" thickBot="1">
      <c r="A21" s="6">
        <v>15</v>
      </c>
      <c r="B21" s="7" t="s">
        <v>95</v>
      </c>
      <c r="C21" s="12" t="s">
        <v>56</v>
      </c>
      <c r="D21" s="29">
        <v>117</v>
      </c>
      <c r="E21" s="26">
        <v>134</v>
      </c>
      <c r="F21" s="26">
        <v>117</v>
      </c>
      <c r="G21" s="26">
        <v>131</v>
      </c>
      <c r="H21" s="27">
        <v>94</v>
      </c>
      <c r="I21" s="27">
        <v>84</v>
      </c>
      <c r="J21" s="50">
        <f t="shared" si="0"/>
        <v>677</v>
      </c>
      <c r="K21" s="51">
        <f t="shared" si="1"/>
        <v>112.83333333333333</v>
      </c>
      <c r="L21" s="47">
        <f t="shared" si="2"/>
        <v>-486</v>
      </c>
    </row>
    <row r="22" spans="1:24" s="38" customFormat="1" ht="21.75" customHeight="1" thickTop="1" thickBot="1">
      <c r="A22" s="6">
        <v>16</v>
      </c>
      <c r="B22" s="7" t="s">
        <v>47</v>
      </c>
      <c r="C22" s="12" t="s">
        <v>48</v>
      </c>
      <c r="D22" s="29">
        <v>81</v>
      </c>
      <c r="E22" s="26">
        <v>100</v>
      </c>
      <c r="F22" s="26">
        <v>124</v>
      </c>
      <c r="G22" s="26">
        <v>151</v>
      </c>
      <c r="H22" s="27">
        <v>95</v>
      </c>
      <c r="I22" s="27">
        <v>124</v>
      </c>
      <c r="J22" s="50">
        <f t="shared" si="0"/>
        <v>675</v>
      </c>
      <c r="K22" s="51">
        <f t="shared" si="1"/>
        <v>112.5</v>
      </c>
      <c r="L22" s="47">
        <f t="shared" si="2"/>
        <v>-488</v>
      </c>
    </row>
    <row r="23" spans="1:24" s="64" customFormat="1" ht="21.75" customHeight="1" thickTop="1" thickBot="1">
      <c r="A23" s="6">
        <v>17</v>
      </c>
      <c r="B23" s="44" t="s">
        <v>107</v>
      </c>
      <c r="C23" s="12" t="s">
        <v>73</v>
      </c>
      <c r="D23" s="29">
        <v>138</v>
      </c>
      <c r="E23" s="26">
        <v>85</v>
      </c>
      <c r="F23" s="26">
        <v>98</v>
      </c>
      <c r="G23" s="26">
        <v>110</v>
      </c>
      <c r="H23" s="27">
        <v>129</v>
      </c>
      <c r="I23" s="27">
        <v>96</v>
      </c>
      <c r="J23" s="50">
        <f t="shared" si="0"/>
        <v>656</v>
      </c>
      <c r="K23" s="51">
        <f t="shared" si="1"/>
        <v>109.33333333333333</v>
      </c>
      <c r="L23" s="47">
        <f t="shared" si="2"/>
        <v>-507</v>
      </c>
    </row>
    <row r="24" spans="1:24" s="64" customFormat="1" ht="21.75" customHeight="1" thickTop="1" thickBot="1">
      <c r="A24" s="6">
        <v>18</v>
      </c>
      <c r="B24" s="7" t="s">
        <v>115</v>
      </c>
      <c r="C24" s="12" t="s">
        <v>51</v>
      </c>
      <c r="D24" s="29">
        <v>110</v>
      </c>
      <c r="E24" s="26">
        <v>82</v>
      </c>
      <c r="F24" s="26">
        <v>118</v>
      </c>
      <c r="G24" s="26">
        <v>113</v>
      </c>
      <c r="H24" s="27">
        <v>103</v>
      </c>
      <c r="I24" s="27">
        <v>88</v>
      </c>
      <c r="J24" s="50">
        <f t="shared" si="0"/>
        <v>614</v>
      </c>
      <c r="K24" s="51">
        <f t="shared" si="1"/>
        <v>102.33333333333333</v>
      </c>
      <c r="L24" s="47">
        <f t="shared" si="2"/>
        <v>-549</v>
      </c>
    </row>
    <row r="25" spans="1:24" ht="21.75" customHeight="1" thickTop="1" thickBot="1">
      <c r="A25" s="6">
        <v>19</v>
      </c>
      <c r="B25" s="7" t="s">
        <v>55</v>
      </c>
      <c r="C25" s="12" t="s">
        <v>53</v>
      </c>
      <c r="D25" s="36">
        <v>75</v>
      </c>
      <c r="E25" s="35">
        <v>101</v>
      </c>
      <c r="F25" s="35">
        <v>92</v>
      </c>
      <c r="G25" s="35">
        <v>99</v>
      </c>
      <c r="H25" s="37">
        <v>120</v>
      </c>
      <c r="I25" s="37">
        <v>102</v>
      </c>
      <c r="J25" s="52">
        <f t="shared" si="0"/>
        <v>589</v>
      </c>
      <c r="K25" s="53">
        <f t="shared" si="1"/>
        <v>98.166666666666671</v>
      </c>
      <c r="L25" s="47">
        <f t="shared" si="2"/>
        <v>-574</v>
      </c>
    </row>
    <row r="26" spans="1:24" s="41" customFormat="1" ht="7.9" customHeight="1">
      <c r="K26" s="20"/>
    </row>
    <row r="27" spans="1:24" s="42" customFormat="1" ht="15.5">
      <c r="B27" s="58" t="s">
        <v>106</v>
      </c>
      <c r="C27" s="59" t="s">
        <v>33</v>
      </c>
      <c r="D27" s="59">
        <f>MAX(D7:I25)</f>
        <v>226</v>
      </c>
      <c r="K27" s="43"/>
    </row>
    <row r="28" spans="1:24" s="41" customFormat="1" ht="14.25" customHeight="1">
      <c r="K28" s="20"/>
    </row>
    <row r="29" spans="1:24" s="41" customFormat="1" ht="14.25" customHeight="1">
      <c r="B29" s="41" t="s">
        <v>13</v>
      </c>
      <c r="K29" s="20"/>
    </row>
    <row r="30" spans="1:24" s="41" customFormat="1" ht="14.25" customHeight="1">
      <c r="B30" s="74" t="s">
        <v>117</v>
      </c>
      <c r="K30" s="20"/>
    </row>
    <row r="31" spans="1:24" ht="14.25" customHeight="1">
      <c r="K31" s="23"/>
    </row>
    <row r="32" spans="1:24" ht="14.25" customHeight="1">
      <c r="K32" s="23"/>
    </row>
    <row r="33" spans="11:11" ht="14.25" customHeight="1">
      <c r="K33" s="23"/>
    </row>
    <row r="34" spans="11:11" ht="14.25" customHeight="1">
      <c r="K34" s="23"/>
    </row>
    <row r="35" spans="11:11" ht="14.25" customHeight="1">
      <c r="K35" s="23"/>
    </row>
    <row r="36" spans="11:11" ht="14.25" customHeight="1">
      <c r="K36" s="23"/>
    </row>
    <row r="37" spans="11:11" ht="14.25" customHeight="1">
      <c r="K37" s="23"/>
    </row>
    <row r="38" spans="11:11" ht="14.25" customHeight="1">
      <c r="K38" s="23"/>
    </row>
    <row r="39" spans="11:11" ht="14.25" customHeight="1">
      <c r="K39" s="23"/>
    </row>
    <row r="40" spans="11:11" ht="14.25" customHeight="1">
      <c r="K40" s="23"/>
    </row>
    <row r="41" spans="11:11" ht="14.25" customHeight="1">
      <c r="K41" s="23"/>
    </row>
    <row r="42" spans="11:11" ht="14.25" customHeight="1">
      <c r="K42" s="23"/>
    </row>
    <row r="43" spans="11:11" ht="14.25" customHeight="1">
      <c r="K43" s="23"/>
    </row>
    <row r="44" spans="11:11" ht="14.25" customHeight="1">
      <c r="K44" s="23"/>
    </row>
    <row r="45" spans="11:11" ht="14.25" customHeight="1">
      <c r="K45" s="23"/>
    </row>
    <row r="46" spans="11:11" ht="14.25" customHeight="1">
      <c r="K46" s="23"/>
    </row>
    <row r="47" spans="11:11" ht="14.25" customHeight="1">
      <c r="K47" s="23"/>
    </row>
    <row r="48" spans="11:11" ht="14.25" customHeight="1">
      <c r="K48" s="23"/>
    </row>
    <row r="49" spans="11:11" ht="14.25" customHeight="1">
      <c r="K49" s="23"/>
    </row>
    <row r="50" spans="11:11" ht="14.25" customHeight="1">
      <c r="K50" s="23"/>
    </row>
    <row r="51" spans="11:11" ht="14.25" customHeight="1">
      <c r="K51" s="23"/>
    </row>
    <row r="52" spans="11:11" ht="14.25" customHeight="1">
      <c r="K52" s="23"/>
    </row>
    <row r="53" spans="11:11" ht="14.25" customHeight="1">
      <c r="K53" s="23"/>
    </row>
    <row r="54" spans="11:11" ht="14.25" customHeight="1">
      <c r="K54" s="23"/>
    </row>
    <row r="55" spans="11:11" ht="14.25" customHeight="1">
      <c r="K55" s="23"/>
    </row>
    <row r="56" spans="11:11" ht="14.25" customHeight="1">
      <c r="K56" s="23"/>
    </row>
    <row r="57" spans="11:11" ht="14.25" customHeight="1">
      <c r="K57" s="23"/>
    </row>
    <row r="58" spans="11:11" ht="14.25" customHeight="1">
      <c r="K58" s="23"/>
    </row>
    <row r="59" spans="11:11" ht="14.25" customHeight="1">
      <c r="K59" s="23"/>
    </row>
    <row r="60" spans="11:11" ht="14.25" customHeight="1">
      <c r="K60" s="23"/>
    </row>
    <row r="61" spans="11:11" ht="14.25" customHeight="1">
      <c r="K61" s="23"/>
    </row>
    <row r="62" spans="11:11" ht="14.25" customHeight="1">
      <c r="K62" s="23"/>
    </row>
    <row r="63" spans="11:11" ht="14.25" customHeight="1">
      <c r="K63" s="23"/>
    </row>
    <row r="64" spans="11:11" ht="14.25" customHeight="1">
      <c r="K64" s="23"/>
    </row>
    <row r="65" spans="11:11" ht="14.25" customHeight="1">
      <c r="K65" s="23"/>
    </row>
    <row r="66" spans="11:11" ht="14.25" customHeight="1">
      <c r="K66" s="23"/>
    </row>
    <row r="67" spans="11:11" ht="14.25" customHeight="1">
      <c r="K67" s="23"/>
    </row>
    <row r="68" spans="11:11" ht="14.25" customHeight="1">
      <c r="K68" s="23"/>
    </row>
    <row r="69" spans="11:11" ht="14.25" customHeight="1">
      <c r="K69" s="23"/>
    </row>
    <row r="70" spans="11:11" ht="14.25" customHeight="1">
      <c r="K70" s="23"/>
    </row>
    <row r="71" spans="11:11" ht="14.25" customHeight="1">
      <c r="K71" s="23"/>
    </row>
    <row r="72" spans="11:11" ht="14.25" customHeight="1">
      <c r="K72" s="23"/>
    </row>
    <row r="73" spans="11:11" ht="14.25" customHeight="1">
      <c r="K73" s="23"/>
    </row>
    <row r="74" spans="11:11" ht="14.25" customHeight="1">
      <c r="K74" s="23"/>
    </row>
    <row r="75" spans="11:11" ht="14.25" customHeight="1">
      <c r="K75" s="23"/>
    </row>
    <row r="76" spans="11:11" ht="14.25" customHeight="1">
      <c r="K76" s="23"/>
    </row>
    <row r="77" spans="11:11" ht="14.25" customHeight="1">
      <c r="K77" s="23"/>
    </row>
    <row r="78" spans="11:11" ht="14.25" customHeight="1">
      <c r="K78" s="23"/>
    </row>
    <row r="79" spans="11:11" ht="14.25" customHeight="1">
      <c r="K79" s="23"/>
    </row>
    <row r="80" spans="11:11" ht="14.25" customHeight="1">
      <c r="K80" s="23"/>
    </row>
    <row r="81" spans="11:11" ht="14.25" customHeight="1">
      <c r="K81" s="23"/>
    </row>
    <row r="82" spans="11:11" ht="14.25" customHeight="1">
      <c r="K82" s="23"/>
    </row>
    <row r="83" spans="11:11" ht="14.25" customHeight="1">
      <c r="K83" s="23"/>
    </row>
    <row r="84" spans="11:11" ht="14.25" customHeight="1">
      <c r="K84" s="23"/>
    </row>
    <row r="85" spans="11:11" ht="14.25" customHeight="1">
      <c r="K85" s="23"/>
    </row>
    <row r="86" spans="11:11" ht="14.25" customHeight="1">
      <c r="K86" s="23"/>
    </row>
    <row r="87" spans="11:11" ht="14.25" customHeight="1">
      <c r="K87" s="23"/>
    </row>
    <row r="88" spans="11:11" ht="14.25" customHeight="1">
      <c r="K88" s="23"/>
    </row>
    <row r="89" spans="11:11" ht="14.25" customHeight="1">
      <c r="K89" s="23"/>
    </row>
    <row r="90" spans="11:11" ht="14.25" customHeight="1">
      <c r="K90" s="23"/>
    </row>
    <row r="91" spans="11:11" ht="14.25" customHeight="1">
      <c r="K91" s="23"/>
    </row>
    <row r="92" spans="11:11" ht="14.25" customHeight="1">
      <c r="K92" s="23"/>
    </row>
    <row r="93" spans="11:11" ht="14.25" customHeight="1">
      <c r="K93" s="23"/>
    </row>
    <row r="94" spans="11:11" ht="14.25" customHeight="1">
      <c r="K94" s="23"/>
    </row>
    <row r="95" spans="11:11" ht="14.25" customHeight="1">
      <c r="K95" s="23"/>
    </row>
    <row r="96" spans="11:11" ht="14.25" customHeight="1">
      <c r="K96" s="23"/>
    </row>
    <row r="97" spans="11:11" ht="14.25" customHeight="1">
      <c r="K97" s="23"/>
    </row>
    <row r="98" spans="11:11" ht="14.25" customHeight="1">
      <c r="K98" s="23"/>
    </row>
    <row r="99" spans="11:11" ht="14.25" customHeight="1">
      <c r="K99" s="23"/>
    </row>
    <row r="100" spans="11:11" ht="14.25" customHeight="1">
      <c r="K100" s="23"/>
    </row>
    <row r="101" spans="11:11" ht="14.25" customHeight="1">
      <c r="K101" s="23"/>
    </row>
    <row r="102" spans="11:11" ht="14.25" customHeight="1">
      <c r="K102" s="23"/>
    </row>
    <row r="103" spans="11:11" ht="14.25" customHeight="1">
      <c r="K103" s="23"/>
    </row>
    <row r="104" spans="11:11" ht="14.25" customHeight="1">
      <c r="K104" s="23"/>
    </row>
    <row r="105" spans="11:11" ht="14.25" customHeight="1">
      <c r="K105" s="23"/>
    </row>
    <row r="106" spans="11:11" ht="14.25" customHeight="1">
      <c r="K106" s="23"/>
    </row>
    <row r="107" spans="11:11" ht="14.25" customHeight="1">
      <c r="K107" s="23"/>
    </row>
    <row r="108" spans="11:11" ht="14.25" customHeight="1">
      <c r="K108" s="23"/>
    </row>
    <row r="109" spans="11:11" ht="14.25" customHeight="1">
      <c r="K109" s="23"/>
    </row>
    <row r="110" spans="11:11" ht="14.25" customHeight="1">
      <c r="K110" s="23"/>
    </row>
    <row r="111" spans="11:11" ht="14.25" customHeight="1">
      <c r="K111" s="23"/>
    </row>
    <row r="112" spans="11:11" ht="14.25" customHeight="1">
      <c r="K112" s="23"/>
    </row>
    <row r="113" spans="11:11" ht="14.25" customHeight="1">
      <c r="K113" s="23"/>
    </row>
    <row r="114" spans="11:11" ht="14.25" customHeight="1">
      <c r="K114" s="23"/>
    </row>
    <row r="115" spans="11:11" ht="14.25" customHeight="1">
      <c r="K115" s="23"/>
    </row>
    <row r="116" spans="11:11" ht="14.25" customHeight="1">
      <c r="K116" s="23"/>
    </row>
    <row r="117" spans="11:11" ht="14.25" customHeight="1">
      <c r="K117" s="23"/>
    </row>
    <row r="118" spans="11:11" ht="14.25" customHeight="1">
      <c r="K118" s="23"/>
    </row>
    <row r="119" spans="11:11" ht="14.25" customHeight="1">
      <c r="K119" s="23"/>
    </row>
    <row r="120" spans="11:11" ht="14.25" customHeight="1">
      <c r="K120" s="23"/>
    </row>
    <row r="121" spans="11:11" ht="14.25" customHeight="1">
      <c r="K121" s="23"/>
    </row>
    <row r="122" spans="11:11" ht="14.25" customHeight="1">
      <c r="K122" s="23"/>
    </row>
    <row r="123" spans="11:11" ht="14.25" customHeight="1">
      <c r="K123" s="23"/>
    </row>
    <row r="124" spans="11:11" ht="14.25" customHeight="1">
      <c r="K124" s="23"/>
    </row>
    <row r="125" spans="11:11" ht="14.25" customHeight="1">
      <c r="K125" s="23"/>
    </row>
    <row r="126" spans="11:11" ht="14.25" customHeight="1">
      <c r="K126" s="23"/>
    </row>
    <row r="127" spans="11:11" ht="14.25" customHeight="1">
      <c r="K127" s="23"/>
    </row>
    <row r="128" spans="11:11" ht="14.25" customHeight="1">
      <c r="K128" s="23"/>
    </row>
    <row r="129" spans="11:11" ht="14.25" customHeight="1">
      <c r="K129" s="23"/>
    </row>
    <row r="130" spans="11:11" ht="14.25" customHeight="1">
      <c r="K130" s="23"/>
    </row>
    <row r="131" spans="11:11" ht="14.25" customHeight="1">
      <c r="K131" s="23"/>
    </row>
    <row r="132" spans="11:11" ht="14.25" customHeight="1">
      <c r="K132" s="23"/>
    </row>
    <row r="133" spans="11:11" ht="14.25" customHeight="1">
      <c r="K133" s="23"/>
    </row>
    <row r="134" spans="11:11" ht="14.25" customHeight="1">
      <c r="K134" s="23"/>
    </row>
    <row r="135" spans="11:11" ht="14.25" customHeight="1">
      <c r="K135" s="23"/>
    </row>
    <row r="136" spans="11:11" ht="14.25" customHeight="1">
      <c r="K136" s="23"/>
    </row>
    <row r="137" spans="11:11" ht="14.25" customHeight="1">
      <c r="K137" s="23"/>
    </row>
    <row r="138" spans="11:11" ht="14.25" customHeight="1">
      <c r="K138" s="23"/>
    </row>
    <row r="139" spans="11:11" ht="14.25" customHeight="1">
      <c r="K139" s="23"/>
    </row>
    <row r="140" spans="11:11" ht="14.25" customHeight="1">
      <c r="K140" s="23"/>
    </row>
    <row r="141" spans="11:11" ht="14.25" customHeight="1">
      <c r="K141" s="23"/>
    </row>
    <row r="142" spans="11:11" ht="14.25" customHeight="1">
      <c r="K142" s="23"/>
    </row>
    <row r="143" spans="11:11" ht="14.25" customHeight="1">
      <c r="K143" s="23"/>
    </row>
    <row r="144" spans="11:11" ht="14.25" customHeight="1">
      <c r="K144" s="23"/>
    </row>
    <row r="145" spans="11:11" ht="14.25" customHeight="1">
      <c r="K145" s="23"/>
    </row>
    <row r="146" spans="11:11" ht="14.25" customHeight="1">
      <c r="K146" s="23"/>
    </row>
    <row r="147" spans="11:11" ht="14.25" customHeight="1">
      <c r="K147" s="23"/>
    </row>
    <row r="148" spans="11:11" ht="14.25" customHeight="1">
      <c r="K148" s="23"/>
    </row>
    <row r="149" spans="11:11" ht="14.25" customHeight="1">
      <c r="K149" s="23"/>
    </row>
    <row r="150" spans="11:11" ht="14.25" customHeight="1">
      <c r="K150" s="23"/>
    </row>
    <row r="151" spans="11:11" ht="14.25" customHeight="1">
      <c r="K151" s="23"/>
    </row>
    <row r="152" spans="11:11" ht="14.25" customHeight="1">
      <c r="K152" s="23"/>
    </row>
    <row r="153" spans="11:11" ht="14.25" customHeight="1">
      <c r="K153" s="23"/>
    </row>
    <row r="154" spans="11:11" ht="14.25" customHeight="1">
      <c r="K154" s="23"/>
    </row>
    <row r="155" spans="11:11" ht="14.25" customHeight="1">
      <c r="K155" s="23"/>
    </row>
    <row r="156" spans="11:11" ht="14.25" customHeight="1">
      <c r="K156" s="23"/>
    </row>
    <row r="157" spans="11:11" ht="14.25" customHeight="1">
      <c r="K157" s="23"/>
    </row>
    <row r="158" spans="11:11" ht="14.25" customHeight="1">
      <c r="K158" s="23"/>
    </row>
    <row r="159" spans="11:11" ht="14.25" customHeight="1">
      <c r="K159" s="23"/>
    </row>
    <row r="160" spans="11:11" ht="14.25" customHeight="1">
      <c r="K160" s="23"/>
    </row>
    <row r="161" spans="11:11" ht="14.25" customHeight="1">
      <c r="K161" s="23"/>
    </row>
    <row r="162" spans="11:11" ht="14.25" customHeight="1">
      <c r="K162" s="23"/>
    </row>
    <row r="163" spans="11:11" ht="14.25" customHeight="1">
      <c r="K163" s="23"/>
    </row>
    <row r="164" spans="11:11" ht="14.25" customHeight="1">
      <c r="K164" s="23"/>
    </row>
    <row r="165" spans="11:11" ht="14.25" customHeight="1">
      <c r="K165" s="23"/>
    </row>
    <row r="166" spans="11:11" ht="14.25" customHeight="1">
      <c r="K166" s="23"/>
    </row>
    <row r="167" spans="11:11" ht="14.25" customHeight="1">
      <c r="K167" s="23"/>
    </row>
    <row r="168" spans="11:11" ht="14.25" customHeight="1">
      <c r="K168" s="23"/>
    </row>
    <row r="169" spans="11:11" ht="14.25" customHeight="1">
      <c r="K169" s="23"/>
    </row>
    <row r="170" spans="11:11" ht="14.25" customHeight="1">
      <c r="K170" s="23"/>
    </row>
    <row r="171" spans="11:11" ht="14.25" customHeight="1">
      <c r="K171" s="23"/>
    </row>
    <row r="172" spans="11:11" ht="14.25" customHeight="1">
      <c r="K172" s="23"/>
    </row>
    <row r="173" spans="11:11" ht="14.25" customHeight="1">
      <c r="K173" s="23"/>
    </row>
    <row r="174" spans="11:11" ht="14.25" customHeight="1">
      <c r="K174" s="23"/>
    </row>
    <row r="175" spans="11:11" ht="14.25" customHeight="1">
      <c r="K175" s="23"/>
    </row>
    <row r="176" spans="11:11" ht="14.25" customHeight="1">
      <c r="K176" s="23"/>
    </row>
    <row r="177" spans="11:11" ht="14.25" customHeight="1">
      <c r="K177" s="23"/>
    </row>
    <row r="178" spans="11:11" ht="14.25" customHeight="1">
      <c r="K178" s="23"/>
    </row>
    <row r="179" spans="11:11" ht="14.25" customHeight="1">
      <c r="K179" s="23"/>
    </row>
    <row r="180" spans="11:11" ht="14.25" customHeight="1">
      <c r="K180" s="23"/>
    </row>
    <row r="181" spans="11:11" ht="14.25" customHeight="1">
      <c r="K181" s="23"/>
    </row>
    <row r="182" spans="11:11" ht="14.25" customHeight="1">
      <c r="K182" s="23"/>
    </row>
    <row r="183" spans="11:11" ht="14.25" customHeight="1">
      <c r="K183" s="23"/>
    </row>
    <row r="184" spans="11:11" ht="14.25" customHeight="1">
      <c r="K184" s="23"/>
    </row>
    <row r="185" spans="11:11" ht="14.25" customHeight="1">
      <c r="K185" s="23"/>
    </row>
    <row r="186" spans="11:11" ht="14.25" customHeight="1">
      <c r="K186" s="23"/>
    </row>
    <row r="187" spans="11:11" ht="14.25" customHeight="1">
      <c r="K187" s="23"/>
    </row>
    <row r="188" spans="11:11" ht="14.25" customHeight="1">
      <c r="K188" s="23"/>
    </row>
    <row r="189" spans="11:11" ht="14.25" customHeight="1">
      <c r="K189" s="23"/>
    </row>
    <row r="190" spans="11:11" ht="14.25" customHeight="1">
      <c r="K190" s="23"/>
    </row>
    <row r="191" spans="11:11" ht="14.25" customHeight="1">
      <c r="K191" s="23"/>
    </row>
    <row r="192" spans="11:11" ht="14.25" customHeight="1">
      <c r="K192" s="23"/>
    </row>
    <row r="193" spans="11:11" ht="14.25" customHeight="1">
      <c r="K193" s="23"/>
    </row>
    <row r="194" spans="11:11" ht="14.25" customHeight="1">
      <c r="K194" s="23"/>
    </row>
    <row r="195" spans="11:11" ht="14.25" customHeight="1">
      <c r="K195" s="23"/>
    </row>
    <row r="196" spans="11:11" ht="14.25" customHeight="1">
      <c r="K196" s="23"/>
    </row>
    <row r="197" spans="11:11" ht="14.25" customHeight="1">
      <c r="K197" s="23"/>
    </row>
    <row r="198" spans="11:11" ht="14.25" customHeight="1">
      <c r="K198" s="23"/>
    </row>
    <row r="199" spans="11:11" ht="14.25" customHeight="1">
      <c r="K199" s="23"/>
    </row>
    <row r="200" spans="11:11" ht="14.25" customHeight="1">
      <c r="K200" s="23"/>
    </row>
    <row r="201" spans="11:11" ht="14.25" customHeight="1">
      <c r="K201" s="23"/>
    </row>
    <row r="202" spans="11:11" ht="14.25" customHeight="1">
      <c r="K202" s="23"/>
    </row>
    <row r="203" spans="11:11" ht="14.25" customHeight="1">
      <c r="K203" s="23"/>
    </row>
    <row r="204" spans="11:11" ht="14.25" customHeight="1">
      <c r="K204" s="23"/>
    </row>
    <row r="205" spans="11:11" ht="14.25" customHeight="1">
      <c r="K205" s="23"/>
    </row>
    <row r="206" spans="11:11" ht="14.25" customHeight="1">
      <c r="K206" s="23"/>
    </row>
    <row r="207" spans="11:11" ht="14.25" customHeight="1">
      <c r="K207" s="23"/>
    </row>
    <row r="208" spans="11:11" ht="14.25" customHeight="1">
      <c r="K208" s="23"/>
    </row>
    <row r="209" spans="11:11" ht="14.25" customHeight="1">
      <c r="K209" s="23"/>
    </row>
    <row r="210" spans="11:11" ht="14.25" customHeight="1">
      <c r="K210" s="23"/>
    </row>
    <row r="211" spans="11:11" ht="14.25" customHeight="1">
      <c r="K211" s="23"/>
    </row>
    <row r="212" spans="11:11" ht="14.25" customHeight="1">
      <c r="K212" s="23"/>
    </row>
    <row r="213" spans="11:11" ht="14.25" customHeight="1">
      <c r="K213" s="23"/>
    </row>
    <row r="214" spans="11:11" ht="14.25" customHeight="1">
      <c r="K214" s="23"/>
    </row>
    <row r="215" spans="11:11" ht="14.25" customHeight="1">
      <c r="K215" s="23"/>
    </row>
    <row r="216" spans="11:11" ht="14.25" customHeight="1">
      <c r="K216" s="23"/>
    </row>
    <row r="217" spans="11:11" ht="14.25" customHeight="1">
      <c r="K217" s="23"/>
    </row>
    <row r="218" spans="11:11" ht="14.25" customHeight="1">
      <c r="K218" s="23"/>
    </row>
    <row r="219" spans="11:11" ht="14.25" customHeight="1">
      <c r="K219" s="23"/>
    </row>
    <row r="220" spans="11:11" ht="14.25" customHeight="1">
      <c r="K220" s="23"/>
    </row>
    <row r="221" spans="11:11" ht="14.25" customHeight="1">
      <c r="K221" s="23"/>
    </row>
    <row r="222" spans="11:11" ht="14.25" customHeight="1">
      <c r="K222" s="23"/>
    </row>
    <row r="223" spans="11:11" ht="14.25" customHeight="1">
      <c r="K223" s="23"/>
    </row>
    <row r="224" spans="11:11" ht="14.25" customHeight="1">
      <c r="K224" s="23"/>
    </row>
    <row r="225" spans="11:11" ht="14.25" customHeight="1">
      <c r="K225" s="23"/>
    </row>
    <row r="226" spans="11:11" ht="14.25" customHeight="1">
      <c r="K226" s="23"/>
    </row>
    <row r="227" spans="11:11" ht="14.25" customHeight="1">
      <c r="K227" s="23"/>
    </row>
    <row r="228" spans="11:11" ht="14.25" customHeight="1">
      <c r="K228" s="23"/>
    </row>
    <row r="229" spans="11:11" ht="14.25" customHeight="1">
      <c r="K229" s="23"/>
    </row>
    <row r="230" spans="11:11" ht="15.75" customHeight="1"/>
    <row r="231" spans="11:11" ht="15.75" customHeight="1"/>
    <row r="232" spans="11:11" ht="15.75" customHeight="1"/>
    <row r="233" spans="11:11" ht="15.75" customHeight="1"/>
    <row r="234" spans="11:11" ht="15.75" customHeight="1"/>
    <row r="235" spans="11:11" ht="15.75" customHeight="1"/>
    <row r="236" spans="11:11" ht="15.75" customHeight="1"/>
    <row r="237" spans="11:11" ht="15.75" customHeight="1"/>
    <row r="238" spans="11:11" ht="15.75" customHeight="1"/>
    <row r="239" spans="11:11" ht="15.75" customHeight="1"/>
    <row r="240" spans="11:1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sortState ref="A7:L25">
    <sortCondition descending="1" ref="J7:J25"/>
  </sortState>
  <mergeCells count="3">
    <mergeCell ref="A5:K5"/>
    <mergeCell ref="A1:K3"/>
    <mergeCell ref="A4:K4"/>
  </mergeCells>
  <phoneticPr fontId="0" type="noConversion"/>
  <printOptions horizontalCentered="1"/>
  <pageMargins left="0.70866141732283472" right="0.70866141732283472" top="0.74803149606299213" bottom="0.74803149606299213" header="0" footer="0"/>
  <pageSetup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4"/>
  <sheetViews>
    <sheetView topLeftCell="A20" workbookViewId="0">
      <selection activeCell="B28" sqref="B28"/>
    </sheetView>
  </sheetViews>
  <sheetFormatPr defaultColWidth="12.6640625" defaultRowHeight="15" customHeight="1"/>
  <cols>
    <col min="1" max="1" width="5.6640625" customWidth="1"/>
    <col min="2" max="2" width="25.58203125" customWidth="1"/>
    <col min="3" max="3" width="25.6640625" customWidth="1"/>
    <col min="4" max="9" width="6.58203125" customWidth="1"/>
    <col min="10" max="10" width="7.1640625" customWidth="1"/>
    <col min="11" max="11" width="9.6640625" customWidth="1"/>
    <col min="12" max="25" width="7.9140625" customWidth="1"/>
  </cols>
  <sheetData>
    <row r="1" spans="1:24" ht="12.75" customHeight="1">
      <c r="A1" s="78" t="s">
        <v>82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24" ht="14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24" ht="14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24" ht="14.2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24" ht="18.75" customHeight="1" thickBot="1">
      <c r="A5" s="76" t="s">
        <v>16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24" ht="24.75" customHeight="1" thickBot="1">
      <c r="A6" s="1" t="s">
        <v>114</v>
      </c>
      <c r="B6" s="1" t="s">
        <v>2</v>
      </c>
      <c r="C6" s="2" t="s">
        <v>3</v>
      </c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24" t="s">
        <v>9</v>
      </c>
      <c r="J6" s="54" t="s">
        <v>10</v>
      </c>
      <c r="K6" s="57" t="s">
        <v>11</v>
      </c>
      <c r="L6" s="66" t="s">
        <v>108</v>
      </c>
    </row>
    <row r="7" spans="1:24" ht="21.75" customHeight="1" thickTop="1" thickBot="1">
      <c r="A7" s="6">
        <v>1</v>
      </c>
      <c r="B7" s="7" t="s">
        <v>60</v>
      </c>
      <c r="C7" s="12" t="s">
        <v>79</v>
      </c>
      <c r="D7" s="25">
        <v>152</v>
      </c>
      <c r="E7" s="26">
        <v>168</v>
      </c>
      <c r="F7" s="26">
        <v>203</v>
      </c>
      <c r="G7" s="26">
        <v>201</v>
      </c>
      <c r="H7" s="27">
        <v>169</v>
      </c>
      <c r="I7" s="27">
        <v>214</v>
      </c>
      <c r="J7" s="50">
        <f t="shared" ref="J7:J15" si="0">SUM(D7:I7)</f>
        <v>1107</v>
      </c>
      <c r="K7" s="51">
        <f t="shared" ref="K7:K23" si="1">SUM(J7/6)</f>
        <v>184.5</v>
      </c>
      <c r="L7" s="46"/>
    </row>
    <row r="8" spans="1:24" ht="21.75" customHeight="1" thickTop="1" thickBot="1">
      <c r="A8" s="6">
        <v>2</v>
      </c>
      <c r="B8" s="7" t="s">
        <v>57</v>
      </c>
      <c r="C8" s="12" t="s">
        <v>56</v>
      </c>
      <c r="D8" s="9">
        <v>177</v>
      </c>
      <c r="E8" s="10">
        <v>167</v>
      </c>
      <c r="F8" s="70">
        <v>223</v>
      </c>
      <c r="G8" s="10">
        <v>209</v>
      </c>
      <c r="H8" s="11">
        <v>164</v>
      </c>
      <c r="I8" s="11">
        <v>163</v>
      </c>
      <c r="J8" s="50">
        <f t="shared" si="0"/>
        <v>1103</v>
      </c>
      <c r="K8" s="51">
        <f t="shared" si="1"/>
        <v>183.83333333333334</v>
      </c>
      <c r="L8" s="47">
        <f t="shared" ref="L8:L23" si="2">J8-1107</f>
        <v>-4</v>
      </c>
    </row>
    <row r="9" spans="1:24" ht="21.75" customHeight="1" thickTop="1" thickBot="1">
      <c r="A9" s="6">
        <v>3</v>
      </c>
      <c r="B9" s="7" t="s">
        <v>46</v>
      </c>
      <c r="C9" s="12" t="s">
        <v>45</v>
      </c>
      <c r="D9" s="9">
        <v>209</v>
      </c>
      <c r="E9" s="10">
        <v>164</v>
      </c>
      <c r="F9" s="10">
        <v>208</v>
      </c>
      <c r="G9" s="10">
        <v>182</v>
      </c>
      <c r="H9" s="11">
        <v>179</v>
      </c>
      <c r="I9" s="11">
        <v>149</v>
      </c>
      <c r="J9" s="50">
        <f t="shared" si="0"/>
        <v>1091</v>
      </c>
      <c r="K9" s="51">
        <f t="shared" si="1"/>
        <v>181.83333333333334</v>
      </c>
      <c r="L9" s="47">
        <f t="shared" si="2"/>
        <v>-16</v>
      </c>
    </row>
    <row r="10" spans="1:24" ht="21.75" customHeight="1" thickTop="1" thickBot="1">
      <c r="A10" s="6">
        <v>4</v>
      </c>
      <c r="B10" s="7" t="s">
        <v>102</v>
      </c>
      <c r="C10" s="12" t="s">
        <v>56</v>
      </c>
      <c r="D10" s="9">
        <v>158</v>
      </c>
      <c r="E10" s="10">
        <v>169</v>
      </c>
      <c r="F10" s="10">
        <v>128</v>
      </c>
      <c r="G10" s="10">
        <v>211</v>
      </c>
      <c r="H10" s="11">
        <v>215</v>
      </c>
      <c r="I10" s="11">
        <v>199</v>
      </c>
      <c r="J10" s="50">
        <f t="shared" si="0"/>
        <v>1080</v>
      </c>
      <c r="K10" s="51">
        <f t="shared" si="1"/>
        <v>180</v>
      </c>
      <c r="L10" s="47">
        <f t="shared" si="2"/>
        <v>-27</v>
      </c>
    </row>
    <row r="11" spans="1:24" ht="21.75" customHeight="1" thickTop="1" thickBot="1">
      <c r="A11" s="6">
        <v>5</v>
      </c>
      <c r="B11" s="7" t="s">
        <v>61</v>
      </c>
      <c r="C11" s="12" t="s">
        <v>79</v>
      </c>
      <c r="D11" s="9">
        <v>177</v>
      </c>
      <c r="E11" s="10">
        <v>191</v>
      </c>
      <c r="F11" s="10">
        <v>189</v>
      </c>
      <c r="G11" s="10">
        <v>145</v>
      </c>
      <c r="H11" s="11">
        <v>163</v>
      </c>
      <c r="I11" s="11">
        <v>197</v>
      </c>
      <c r="J11" s="50">
        <f t="shared" si="0"/>
        <v>1062</v>
      </c>
      <c r="K11" s="51">
        <f t="shared" si="1"/>
        <v>177</v>
      </c>
      <c r="L11" s="47">
        <f t="shared" si="2"/>
        <v>-45</v>
      </c>
    </row>
    <row r="12" spans="1:24" ht="21.75" customHeight="1" thickTop="1" thickBot="1">
      <c r="A12" s="6">
        <v>6</v>
      </c>
      <c r="B12" s="7" t="s">
        <v>27</v>
      </c>
      <c r="C12" s="12" t="s">
        <v>26</v>
      </c>
      <c r="D12" s="25">
        <v>175</v>
      </c>
      <c r="E12" s="26">
        <v>119</v>
      </c>
      <c r="F12" s="26">
        <v>213</v>
      </c>
      <c r="G12" s="26">
        <v>155</v>
      </c>
      <c r="H12" s="27">
        <v>183</v>
      </c>
      <c r="I12" s="27">
        <v>153</v>
      </c>
      <c r="J12" s="50">
        <f t="shared" si="0"/>
        <v>998</v>
      </c>
      <c r="K12" s="51">
        <f t="shared" si="1"/>
        <v>166.33333333333334</v>
      </c>
      <c r="L12" s="47">
        <f t="shared" si="2"/>
        <v>-109</v>
      </c>
    </row>
    <row r="13" spans="1:24" ht="21.75" customHeight="1" thickTop="1" thickBot="1">
      <c r="A13" s="6">
        <v>7</v>
      </c>
      <c r="B13" s="7" t="s">
        <v>39</v>
      </c>
      <c r="C13" s="12" t="s">
        <v>37</v>
      </c>
      <c r="D13" s="25">
        <v>156</v>
      </c>
      <c r="E13" s="26">
        <v>164</v>
      </c>
      <c r="F13" s="26">
        <v>179</v>
      </c>
      <c r="G13" s="26">
        <v>170</v>
      </c>
      <c r="H13" s="27">
        <v>173</v>
      </c>
      <c r="I13" s="27">
        <v>150</v>
      </c>
      <c r="J13" s="50">
        <f t="shared" si="0"/>
        <v>992</v>
      </c>
      <c r="K13" s="51">
        <f t="shared" si="1"/>
        <v>165.33333333333334</v>
      </c>
      <c r="L13" s="47">
        <f t="shared" si="2"/>
        <v>-115</v>
      </c>
    </row>
    <row r="14" spans="1:24" ht="21.75" customHeight="1" thickTop="1" thickBot="1">
      <c r="A14" s="6">
        <v>8</v>
      </c>
      <c r="B14" s="7" t="s">
        <v>97</v>
      </c>
      <c r="C14" s="12" t="s">
        <v>51</v>
      </c>
      <c r="D14" s="9">
        <v>142</v>
      </c>
      <c r="E14" s="10">
        <v>163</v>
      </c>
      <c r="F14" s="10">
        <v>117</v>
      </c>
      <c r="G14" s="10">
        <v>151</v>
      </c>
      <c r="H14" s="11">
        <v>190</v>
      </c>
      <c r="I14" s="11">
        <v>176</v>
      </c>
      <c r="J14" s="50">
        <f t="shared" si="0"/>
        <v>939</v>
      </c>
      <c r="K14" s="51">
        <f t="shared" si="1"/>
        <v>156.5</v>
      </c>
      <c r="L14" s="47">
        <f t="shared" si="2"/>
        <v>-168</v>
      </c>
    </row>
    <row r="15" spans="1:24" ht="21.75" customHeight="1" thickTop="1" thickBot="1">
      <c r="A15" s="6">
        <v>9</v>
      </c>
      <c r="B15" s="7" t="s">
        <v>44</v>
      </c>
      <c r="C15" s="12" t="s">
        <v>43</v>
      </c>
      <c r="D15" s="9">
        <v>142</v>
      </c>
      <c r="E15" s="10">
        <v>182</v>
      </c>
      <c r="F15" s="10">
        <v>189</v>
      </c>
      <c r="G15" s="10">
        <v>157</v>
      </c>
      <c r="H15" s="11">
        <v>154</v>
      </c>
      <c r="I15" s="11">
        <v>105</v>
      </c>
      <c r="J15" s="72">
        <f t="shared" si="0"/>
        <v>929</v>
      </c>
      <c r="K15" s="73">
        <f t="shared" si="1"/>
        <v>154.83333333333334</v>
      </c>
      <c r="L15" s="47">
        <f t="shared" si="2"/>
        <v>-178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21.75" customHeight="1" thickTop="1" thickBot="1">
      <c r="A16" s="6">
        <v>10</v>
      </c>
      <c r="B16" s="7" t="s">
        <v>40</v>
      </c>
      <c r="C16" s="12" t="s">
        <v>37</v>
      </c>
      <c r="D16" s="9">
        <v>132</v>
      </c>
      <c r="E16" s="10">
        <v>139</v>
      </c>
      <c r="F16" s="10">
        <v>166</v>
      </c>
      <c r="G16" s="10">
        <v>132</v>
      </c>
      <c r="H16" s="11">
        <v>176</v>
      </c>
      <c r="I16" s="11">
        <v>141</v>
      </c>
      <c r="J16" s="50">
        <v>886</v>
      </c>
      <c r="K16" s="51">
        <f t="shared" si="1"/>
        <v>147.66666666666666</v>
      </c>
      <c r="L16" s="47">
        <f t="shared" si="2"/>
        <v>-221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12" ht="21.75" customHeight="1" thickTop="1" thickBot="1">
      <c r="A17" s="6">
        <v>11</v>
      </c>
      <c r="B17" s="7" t="s">
        <v>50</v>
      </c>
      <c r="C17" s="12" t="s">
        <v>48</v>
      </c>
      <c r="D17" s="9">
        <v>108</v>
      </c>
      <c r="E17" s="10">
        <v>112</v>
      </c>
      <c r="F17" s="10">
        <v>147</v>
      </c>
      <c r="G17" s="10">
        <v>156</v>
      </c>
      <c r="H17" s="11">
        <v>137</v>
      </c>
      <c r="I17" s="11">
        <v>143</v>
      </c>
      <c r="J17" s="50">
        <f t="shared" ref="J17:J23" si="3">SUM(D17:I17)</f>
        <v>803</v>
      </c>
      <c r="K17" s="51">
        <f t="shared" si="1"/>
        <v>133.83333333333334</v>
      </c>
      <c r="L17" s="47">
        <f t="shared" si="2"/>
        <v>-304</v>
      </c>
    </row>
    <row r="18" spans="1:12" ht="21.75" customHeight="1" thickTop="1" thickBot="1">
      <c r="A18" s="6">
        <v>12</v>
      </c>
      <c r="B18" s="7" t="s">
        <v>75</v>
      </c>
      <c r="C18" s="12" t="s">
        <v>73</v>
      </c>
      <c r="D18" s="9">
        <v>161</v>
      </c>
      <c r="E18" s="10">
        <v>128</v>
      </c>
      <c r="F18" s="10">
        <v>99</v>
      </c>
      <c r="G18" s="10">
        <v>117</v>
      </c>
      <c r="H18" s="11">
        <v>124</v>
      </c>
      <c r="I18" s="11">
        <v>144</v>
      </c>
      <c r="J18" s="50">
        <f t="shared" si="3"/>
        <v>773</v>
      </c>
      <c r="K18" s="51">
        <f t="shared" si="1"/>
        <v>128.83333333333334</v>
      </c>
      <c r="L18" s="47">
        <f t="shared" si="2"/>
        <v>-334</v>
      </c>
    </row>
    <row r="19" spans="1:12" ht="21.75" customHeight="1" thickTop="1" thickBot="1">
      <c r="A19" s="6">
        <v>13</v>
      </c>
      <c r="B19" s="7" t="s">
        <v>100</v>
      </c>
      <c r="C19" s="12" t="s">
        <v>73</v>
      </c>
      <c r="D19" s="25">
        <v>125</v>
      </c>
      <c r="E19" s="26">
        <v>114</v>
      </c>
      <c r="F19" s="26">
        <v>152</v>
      </c>
      <c r="G19" s="26">
        <v>107</v>
      </c>
      <c r="H19" s="27">
        <v>143</v>
      </c>
      <c r="I19" s="27">
        <v>107</v>
      </c>
      <c r="J19" s="50">
        <f t="shared" si="3"/>
        <v>748</v>
      </c>
      <c r="K19" s="51">
        <f t="shared" si="1"/>
        <v>124.66666666666667</v>
      </c>
      <c r="L19" s="47">
        <f t="shared" si="2"/>
        <v>-359</v>
      </c>
    </row>
    <row r="20" spans="1:12" ht="21.75" customHeight="1" thickTop="1" thickBot="1">
      <c r="A20" s="6">
        <v>14</v>
      </c>
      <c r="B20" s="7" t="s">
        <v>69</v>
      </c>
      <c r="C20" s="12" t="s">
        <v>68</v>
      </c>
      <c r="D20" s="25">
        <v>118</v>
      </c>
      <c r="E20" s="26">
        <v>128</v>
      </c>
      <c r="F20" s="26">
        <v>151</v>
      </c>
      <c r="G20" s="26">
        <v>91</v>
      </c>
      <c r="H20" s="27">
        <v>130</v>
      </c>
      <c r="I20" s="27">
        <v>125</v>
      </c>
      <c r="J20" s="50">
        <f t="shared" si="3"/>
        <v>743</v>
      </c>
      <c r="K20" s="51">
        <f t="shared" si="1"/>
        <v>123.83333333333333</v>
      </c>
      <c r="L20" s="47">
        <f t="shared" si="2"/>
        <v>-364</v>
      </c>
    </row>
    <row r="21" spans="1:12" s="41" customFormat="1" ht="21.75" customHeight="1" thickTop="1" thickBot="1">
      <c r="A21" s="6">
        <v>15</v>
      </c>
      <c r="B21" s="7" t="s">
        <v>98</v>
      </c>
      <c r="C21" s="12" t="s">
        <v>73</v>
      </c>
      <c r="D21" s="25">
        <v>123</v>
      </c>
      <c r="E21" s="26">
        <v>101</v>
      </c>
      <c r="F21" s="26">
        <v>140</v>
      </c>
      <c r="G21" s="26">
        <v>134</v>
      </c>
      <c r="H21" s="27">
        <v>127</v>
      </c>
      <c r="I21" s="27">
        <v>97</v>
      </c>
      <c r="J21" s="50">
        <f t="shared" si="3"/>
        <v>722</v>
      </c>
      <c r="K21" s="51">
        <f t="shared" si="1"/>
        <v>120.33333333333333</v>
      </c>
      <c r="L21" s="47">
        <f t="shared" si="2"/>
        <v>-385</v>
      </c>
    </row>
    <row r="22" spans="1:12" s="63" customFormat="1" ht="21.75" customHeight="1" thickTop="1" thickBot="1">
      <c r="A22" s="6">
        <v>16</v>
      </c>
      <c r="B22" s="7" t="s">
        <v>101</v>
      </c>
      <c r="C22" s="12" t="s">
        <v>73</v>
      </c>
      <c r="D22" s="25">
        <v>88</v>
      </c>
      <c r="E22" s="10">
        <v>123</v>
      </c>
      <c r="F22" s="10">
        <v>105</v>
      </c>
      <c r="G22" s="10">
        <v>104</v>
      </c>
      <c r="H22" s="10">
        <v>111</v>
      </c>
      <c r="I22" s="11">
        <v>86</v>
      </c>
      <c r="J22" s="50">
        <f t="shared" si="3"/>
        <v>617</v>
      </c>
      <c r="K22" s="51">
        <f t="shared" si="1"/>
        <v>102.83333333333333</v>
      </c>
      <c r="L22" s="47">
        <f t="shared" si="2"/>
        <v>-490</v>
      </c>
    </row>
    <row r="23" spans="1:12" ht="19.5" customHeight="1" thickTop="1" thickBot="1">
      <c r="A23" s="6">
        <v>17</v>
      </c>
      <c r="B23" s="7" t="s">
        <v>99</v>
      </c>
      <c r="C23" s="12" t="s">
        <v>84</v>
      </c>
      <c r="D23" s="25">
        <v>81</v>
      </c>
      <c r="E23" s="26">
        <v>54</v>
      </c>
      <c r="F23" s="26">
        <v>54</v>
      </c>
      <c r="G23" s="26">
        <v>91</v>
      </c>
      <c r="H23" s="27">
        <v>112</v>
      </c>
      <c r="I23" s="27">
        <v>82</v>
      </c>
      <c r="J23" s="52">
        <f t="shared" si="3"/>
        <v>474</v>
      </c>
      <c r="K23" s="53">
        <f t="shared" si="1"/>
        <v>79</v>
      </c>
      <c r="L23" s="47">
        <f t="shared" si="2"/>
        <v>-633</v>
      </c>
    </row>
    <row r="24" spans="1:12" s="41" customFormat="1" ht="7.9" customHeight="1">
      <c r="K24" s="20"/>
      <c r="L24" s="45"/>
    </row>
    <row r="25" spans="1:12" s="42" customFormat="1" ht="15.5">
      <c r="B25" s="58" t="s">
        <v>106</v>
      </c>
      <c r="C25" s="59" t="s">
        <v>57</v>
      </c>
      <c r="D25" s="59">
        <f>MAX(D7:I23)</f>
        <v>223</v>
      </c>
      <c r="K25" s="43"/>
      <c r="L25" s="45"/>
    </row>
    <row r="26" spans="1:12" s="41" customFormat="1" ht="14.25" customHeight="1">
      <c r="K26" s="20"/>
      <c r="L26" s="45"/>
    </row>
    <row r="27" spans="1:12" s="41" customFormat="1" ht="14.25" customHeight="1">
      <c r="B27" s="41" t="s">
        <v>13</v>
      </c>
      <c r="K27" s="20"/>
    </row>
    <row r="28" spans="1:12" s="41" customFormat="1" ht="14.25" customHeight="1">
      <c r="B28" s="74" t="s">
        <v>117</v>
      </c>
      <c r="K28" s="20"/>
    </row>
    <row r="29" spans="1:12" ht="14.25" customHeight="1"/>
    <row r="30" spans="1:12" ht="14.25" customHeight="1"/>
    <row r="31" spans="1:12" ht="14.25" customHeight="1"/>
    <row r="32" spans="1:1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sortState ref="A7:L23">
    <sortCondition descending="1" ref="J7:J23"/>
  </sortState>
  <mergeCells count="3">
    <mergeCell ref="A5:K5"/>
    <mergeCell ref="A1:K3"/>
    <mergeCell ref="A4:K4"/>
  </mergeCells>
  <phoneticPr fontId="0" type="noConversion"/>
  <printOptions horizontalCentered="1"/>
  <pageMargins left="0.70866141732283472" right="0.70866141732283472" top="0.74803149606299213" bottom="0.74803149606299213" header="0" footer="0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B1 - kobiet</vt:lpstr>
      <vt:lpstr>B1 - mężczyzn</vt:lpstr>
      <vt:lpstr>B2 - kobiet</vt:lpstr>
      <vt:lpstr>B2 - mężczyzn</vt:lpstr>
      <vt:lpstr>B3 - kobiet</vt:lpstr>
      <vt:lpstr>B3 - mężczyzn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Hibner</dc:creator>
  <cp:lastModifiedBy>Jadwiga</cp:lastModifiedBy>
  <cp:lastPrinted>2019-07-08T10:36:47Z</cp:lastPrinted>
  <dcterms:created xsi:type="dcterms:W3CDTF">2018-07-17T06:33:13Z</dcterms:created>
  <dcterms:modified xsi:type="dcterms:W3CDTF">2019-07-08T10:40:57Z</dcterms:modified>
</cp:coreProperties>
</file>